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inaldo\Google Drive\PREFEITURAS\2-UBIRAJARA\2018\PONTE\"/>
    </mc:Choice>
  </mc:AlternateContent>
  <bookViews>
    <workbookView xWindow="120" yWindow="15" windowWidth="18045" windowHeight="10170" tabRatio="865" firstSheet="1" activeTab="7"/>
  </bookViews>
  <sheets>
    <sheet name="Partic.Conv. " sheetId="7" r:id="rId1"/>
    <sheet name="Folha Lider" sheetId="9" r:id="rId2"/>
    <sheet name="Responsab.Participes" sheetId="6" r:id="rId3"/>
    <sheet name="Plano Aplicação_Metas" sheetId="2" r:id="rId4"/>
    <sheet name="Descrição Metas" sheetId="3" r:id="rId5"/>
    <sheet name="Cron.Desembolso" sheetId="4" r:id="rId6"/>
    <sheet name="Cronogr.fisico-Financ.RV" sheetId="10" r:id="rId7"/>
    <sheet name="Declaração" sheetId="5" r:id="rId8"/>
    <sheet name="Plan1" sheetId="11" r:id="rId9"/>
  </sheets>
  <definedNames>
    <definedName name="_xlnm.Print_Area" localSheetId="7">Declaração!$A$1:$C$31</definedName>
    <definedName name="_xlnm.Print_Area" localSheetId="1">'Folha Lider'!$A$1:$E$43</definedName>
    <definedName name="_xlnm.Print_Area" localSheetId="0">'Partic.Conv. '!$A$1:$H$49</definedName>
    <definedName name="_xlnm.Print_Titles" localSheetId="3">'Plano Aplicação_Metas'!$1:$2</definedName>
  </definedNames>
  <calcPr calcId="152511"/>
</workbook>
</file>

<file path=xl/calcChain.xml><?xml version="1.0" encoding="utf-8"?>
<calcChain xmlns="http://schemas.openxmlformats.org/spreadsheetml/2006/main">
  <c r="M101" i="10" l="1"/>
  <c r="M99" i="10"/>
  <c r="L101" i="10"/>
  <c r="L100" i="10"/>
  <c r="L99" i="10"/>
  <c r="K101" i="10"/>
  <c r="K100" i="10"/>
  <c r="K99" i="10"/>
  <c r="J101" i="10"/>
  <c r="J100" i="10"/>
  <c r="J99" i="10"/>
  <c r="I101" i="10"/>
  <c r="I100" i="10"/>
  <c r="I99" i="10"/>
  <c r="H101" i="10"/>
  <c r="H100" i="10"/>
  <c r="H99" i="10"/>
  <c r="G101" i="10"/>
  <c r="G100" i="10"/>
  <c r="G99" i="10"/>
  <c r="F101" i="10"/>
  <c r="F100" i="10"/>
  <c r="F99" i="10"/>
  <c r="M95" i="10"/>
  <c r="M77" i="10"/>
  <c r="D77" i="10"/>
  <c r="D13" i="10"/>
  <c r="D9" i="10"/>
  <c r="X21" i="10"/>
  <c r="F21" i="10"/>
  <c r="M13" i="10"/>
  <c r="L13" i="10"/>
  <c r="K13" i="10"/>
  <c r="J13" i="10"/>
  <c r="E13" i="10" s="1"/>
  <c r="I13" i="10"/>
  <c r="H13" i="10"/>
  <c r="G9" i="10"/>
  <c r="E9" i="10" s="1"/>
  <c r="F9" i="10"/>
  <c r="I11" i="4"/>
  <c r="H11" i="4"/>
  <c r="G11" i="4"/>
  <c r="F11" i="4"/>
  <c r="E11" i="4"/>
  <c r="D11" i="4"/>
  <c r="C9" i="4"/>
  <c r="B9" i="4"/>
  <c r="G21" i="10" l="1"/>
  <c r="H21" i="10"/>
  <c r="X102" i="10"/>
  <c r="X98" i="10"/>
  <c r="X96" i="10"/>
  <c r="X95" i="10"/>
  <c r="X94" i="10"/>
  <c r="X93" i="10"/>
  <c r="X92" i="10"/>
  <c r="X91" i="10"/>
  <c r="X90" i="10"/>
  <c r="X89" i="10"/>
  <c r="X88" i="10"/>
  <c r="X87" i="10"/>
  <c r="X86" i="10"/>
  <c r="X83" i="10"/>
  <c r="X82" i="10"/>
  <c r="X81" i="10"/>
  <c r="X80" i="10"/>
  <c r="X76" i="10"/>
  <c r="X75" i="10"/>
  <c r="X74" i="10"/>
  <c r="X73" i="10"/>
  <c r="X72" i="10"/>
  <c r="X71" i="10"/>
  <c r="X70" i="10"/>
  <c r="X69" i="10"/>
  <c r="X68" i="10"/>
  <c r="X67" i="10"/>
  <c r="X66" i="10"/>
  <c r="X65" i="10"/>
  <c r="X64" i="10"/>
  <c r="X63" i="10"/>
  <c r="X62" i="10"/>
  <c r="X61" i="10"/>
  <c r="X60" i="10"/>
  <c r="X59" i="10"/>
  <c r="X58" i="10"/>
  <c r="X57" i="10"/>
  <c r="X56" i="10"/>
  <c r="X55" i="10"/>
  <c r="X54" i="10"/>
  <c r="X53" i="10"/>
  <c r="X52" i="10"/>
  <c r="X51" i="10"/>
  <c r="X50" i="10"/>
  <c r="X49" i="10"/>
  <c r="X48" i="10"/>
  <c r="X47" i="10"/>
  <c r="X46" i="10"/>
  <c r="X45" i="10"/>
  <c r="X44" i="10"/>
  <c r="X43" i="10"/>
  <c r="X42" i="10"/>
  <c r="X41" i="10"/>
  <c r="X40" i="10"/>
  <c r="X39" i="10"/>
  <c r="X38" i="10"/>
  <c r="X37" i="10"/>
  <c r="X36" i="10"/>
  <c r="X35" i="10"/>
  <c r="X34" i="10"/>
  <c r="X33" i="10"/>
  <c r="X32" i="10"/>
  <c r="X31" i="10"/>
  <c r="X30" i="10"/>
  <c r="X29" i="10"/>
  <c r="X28" i="10"/>
  <c r="X24" i="10"/>
  <c r="X23" i="10"/>
  <c r="X18" i="10"/>
  <c r="X17" i="10"/>
  <c r="X16" i="10"/>
  <c r="X15" i="10"/>
  <c r="X14" i="10"/>
  <c r="X13" i="10"/>
  <c r="X12" i="10"/>
  <c r="X11" i="10"/>
  <c r="X10" i="10"/>
  <c r="X9" i="10"/>
  <c r="X8" i="10"/>
  <c r="I21" i="10" l="1"/>
  <c r="J21" i="10" l="1"/>
  <c r="K21" i="10" l="1"/>
  <c r="L21" i="10" l="1"/>
  <c r="L22" i="10" l="1"/>
  <c r="M21" i="10"/>
  <c r="X99" i="10" l="1"/>
  <c r="F20" i="10"/>
  <c r="G20" i="10" s="1"/>
  <c r="M22" i="10"/>
  <c r="H20" i="10"/>
  <c r="F22" i="10"/>
  <c r="G22" i="10"/>
  <c r="H22" i="10"/>
  <c r="I22" i="10"/>
  <c r="J22" i="10"/>
  <c r="K22" i="10"/>
</calcChain>
</file>

<file path=xl/sharedStrings.xml><?xml version="1.0" encoding="utf-8"?>
<sst xmlns="http://schemas.openxmlformats.org/spreadsheetml/2006/main" count="399" uniqueCount="271">
  <si>
    <t>Proponente (Município)</t>
  </si>
  <si>
    <t>CNPJ</t>
  </si>
  <si>
    <t>DDD/telefone</t>
  </si>
  <si>
    <t>CPF</t>
  </si>
  <si>
    <t>Cargo</t>
  </si>
  <si>
    <t>Função</t>
  </si>
  <si>
    <t>Período de execução</t>
  </si>
  <si>
    <t>Início</t>
  </si>
  <si>
    <t>Término</t>
  </si>
  <si>
    <t>Meta</t>
  </si>
  <si>
    <t>Especificação</t>
  </si>
  <si>
    <t>Indicador Físico</t>
  </si>
  <si>
    <t>Qtde</t>
  </si>
  <si>
    <t>3.1</t>
  </si>
  <si>
    <t>Natureza da Despesa</t>
  </si>
  <si>
    <t>Total</t>
  </si>
  <si>
    <t>Total Geral</t>
  </si>
  <si>
    <t>Custo (R$)</t>
  </si>
  <si>
    <t>Prazo de Execução</t>
  </si>
  <si>
    <t>Un.</t>
  </si>
  <si>
    <t>Invest.(R$)</t>
  </si>
  <si>
    <t>Custeio(R$)</t>
  </si>
  <si>
    <t>Un. Medida</t>
  </si>
  <si>
    <t>Serviços Preliminares</t>
  </si>
  <si>
    <t>Terraplenagem</t>
  </si>
  <si>
    <t>Pavimentação</t>
  </si>
  <si>
    <t>Obras de Arte corrente e Drenagem</t>
  </si>
  <si>
    <t>Obra de Arte especial</t>
  </si>
  <si>
    <t>Sinalização e Elemento de Segurança</t>
  </si>
  <si>
    <t>Serviço de Proteção ao Meio Ambiente</t>
  </si>
  <si>
    <t>3.2</t>
  </si>
  <si>
    <t>Metas qualitativas:</t>
  </si>
  <si>
    <t>.</t>
  </si>
  <si>
    <t>Metas quantitativas:</t>
  </si>
  <si>
    <t>Refere-se ao desdobramento da aplicação dos recursos financeiros em parcelas mensais, de acordo com a previsão de execução das metas do projeto, se for o caso</t>
  </si>
  <si>
    <t>Registrar o valor mensal a ser transferido para a execução do objeto do convênio</t>
  </si>
  <si>
    <t>META</t>
  </si>
  <si>
    <t>Registrar o valor a ser aportado pelo Município.</t>
  </si>
  <si>
    <t xml:space="preserve">Serviços </t>
  </si>
  <si>
    <t>Compromissos</t>
  </si>
  <si>
    <t>Inicio</t>
  </si>
  <si>
    <t>Termino</t>
  </si>
  <si>
    <t>Prazo (meses)</t>
  </si>
  <si>
    <t>1 -Projeto executivo</t>
  </si>
  <si>
    <t>2 - Obra</t>
  </si>
  <si>
    <t>Objeto:</t>
  </si>
  <si>
    <t>Responsabilidades dos Partícipes</t>
  </si>
  <si>
    <t>Item</t>
  </si>
  <si>
    <r>
      <t>7.</t>
    </r>
    <r>
      <rPr>
        <b/>
        <sz val="7"/>
        <color theme="1"/>
        <rFont val="Times New Roman"/>
        <family val="1"/>
      </rPr>
      <t xml:space="preserve">     </t>
    </r>
    <r>
      <rPr>
        <b/>
        <sz val="10"/>
        <color theme="1"/>
        <rFont val="Arial"/>
        <family val="2"/>
      </rPr>
      <t>CRONOGRAMA DE DESEMBOLSO (R$)</t>
    </r>
  </si>
  <si>
    <t>7.1. CONCEDENTE:   DER - Departamento de Estradas de Rodagem</t>
  </si>
  <si>
    <t xml:space="preserve">7.2. PROPONENTE (CONTRAPARTIDA): Município de </t>
  </si>
  <si>
    <r>
      <t>6.</t>
    </r>
    <r>
      <rPr>
        <b/>
        <sz val="7"/>
        <color theme="1"/>
        <rFont val="Times New Roman"/>
        <family val="1"/>
      </rPr>
      <t xml:space="preserve">   </t>
    </r>
    <r>
      <rPr>
        <b/>
        <sz val="10"/>
        <color theme="1"/>
        <rFont val="Arial"/>
        <family val="2"/>
      </rPr>
      <t>DESCRIÇÃO DETALHADA DA META</t>
    </r>
  </si>
  <si>
    <t>8 – DECLARAÇÃO DO PROPONENTE</t>
  </si>
  <si>
    <t>APROVADO</t>
  </si>
  <si>
    <t>9 – APROVAÇÃO PELO CONCEDENTE</t>
  </si>
  <si>
    <t>Superintendente do DER</t>
  </si>
  <si>
    <t>Na qualidade de representante legal do proponente, declaro para fins de prova junto ao DER - Departamento de Estradas de Rodagem, e sob penas da Lei, que inexiste Qualquer débito em mora ou situação de inadimplência com o Tesouro Estadual ou qualquer órgão ou entidade da Administração Pública Federal, Estadual e Municipal, que impeça a transferência/aplicação de recursos de dotações consignadas nos orçamentos  do Estado na forma deste Plano de Trabalho.</t>
  </si>
  <si>
    <t>Local e data</t>
  </si>
  <si>
    <r>
      <t xml:space="preserve"> </t>
    </r>
    <r>
      <rPr>
        <b/>
        <sz val="10"/>
        <color theme="1"/>
        <rFont val="Arial"/>
        <family val="2"/>
      </rPr>
      <t>Local e data</t>
    </r>
  </si>
  <si>
    <t xml:space="preserve"> Fase da TPU</t>
  </si>
  <si>
    <t>PROJETO EXECUTIVO</t>
  </si>
  <si>
    <t>OBRAS E SERVIÇOS</t>
  </si>
  <si>
    <t>Nome do responsável:</t>
  </si>
  <si>
    <t>Obras de Contenção Geotécnica</t>
  </si>
  <si>
    <t xml:space="preserve">META </t>
  </si>
  <si>
    <t>Município:</t>
  </si>
  <si>
    <t>4.1 – PLANO DE APLICAÇÃO DOS RECURSOS (Meta, Etapa ou Fase)  -  DER  - Departamento de Estradas de Rodagem</t>
  </si>
  <si>
    <t>1.1</t>
  </si>
  <si>
    <t>2.1</t>
  </si>
  <si>
    <t>2.2</t>
  </si>
  <si>
    <t>4.1</t>
  </si>
  <si>
    <t>Licença de Instalação</t>
  </si>
  <si>
    <t xml:space="preserve">4.2  – PLANO DE APLICAÇÃO DOS RECURSOS (Meta, Etapa ou Fase)  -   Município de </t>
  </si>
  <si>
    <t>1 -Placa Institucional</t>
  </si>
  <si>
    <t>A - DER - Departamento de Estradas de Rodagem</t>
  </si>
  <si>
    <r>
      <rPr>
        <b/>
        <sz val="7"/>
        <color theme="1"/>
        <rFont val="Times New Roman"/>
        <family val="1"/>
      </rPr>
      <t xml:space="preserve"> </t>
    </r>
    <r>
      <rPr>
        <b/>
        <sz val="10"/>
        <color theme="1"/>
        <rFont val="Arial"/>
        <family val="2"/>
      </rPr>
      <t>Metas</t>
    </r>
  </si>
  <si>
    <t>Descrição detalhada</t>
  </si>
  <si>
    <t xml:space="preserve"> Fase </t>
  </si>
  <si>
    <t>Cidade
São Paulo</t>
  </si>
  <si>
    <t>UF
SP</t>
  </si>
  <si>
    <t>CEP
01107-901</t>
  </si>
  <si>
    <t>Endereço
Av. do Estado 777 – Bairro Bom Retiro</t>
  </si>
  <si>
    <t>Cargo
Superintendente</t>
  </si>
  <si>
    <t>Concedente  DER - Departamento de Estradas de Rodagem/SP</t>
  </si>
  <si>
    <t>5.1  – PLANO DE APLICAÇÃO (R$ 1,00)</t>
  </si>
  <si>
    <t>Concedente - DER</t>
  </si>
  <si>
    <t>Proponente - Município</t>
  </si>
  <si>
    <t>1.1 - Aprovar o Projeto</t>
  </si>
  <si>
    <t>2.2 - Fiscalizar a execução das obras e serviços objeto dos convênio</t>
  </si>
  <si>
    <t>1.1 - Garantir a afixação da placa</t>
  </si>
  <si>
    <t>2.1 - Transferir recursos ao município em conformidade com a Clausula  Sexta  do Convênio e Cronograma Desembolso</t>
  </si>
  <si>
    <t>Analisar e Aprovar o projeto apresentado pela Prefeitura</t>
  </si>
  <si>
    <t>2 - Projeto</t>
  </si>
  <si>
    <t>5.2 - Licença de Instalação</t>
  </si>
  <si>
    <t xml:space="preserve">6.1 - Executar sob sua responsabilidade as obras objeto do convênio </t>
  </si>
  <si>
    <t>6- Obras</t>
  </si>
  <si>
    <t>4 -Remoção de  Interferencias</t>
  </si>
  <si>
    <t xml:space="preserve">Área de Empréstimos  </t>
  </si>
  <si>
    <t>5.1</t>
  </si>
  <si>
    <t>5.2</t>
  </si>
  <si>
    <t>5.3</t>
  </si>
  <si>
    <t>5.4</t>
  </si>
  <si>
    <t>MEIO AMBIEANTE</t>
  </si>
  <si>
    <t>INTERFERÊNCIAS</t>
  </si>
  <si>
    <t>LIBERAÇÃO DAS ÁREAS</t>
  </si>
  <si>
    <t>PLACA</t>
  </si>
  <si>
    <t>1ª Parcela</t>
  </si>
  <si>
    <t>2ª Parcela</t>
  </si>
  <si>
    <t>3ª Parcela</t>
  </si>
  <si>
    <t>4ª Parcela</t>
  </si>
  <si>
    <t>5ª Parcela</t>
  </si>
  <si>
    <t>6ª Parcela</t>
  </si>
  <si>
    <t>5.1 - Licença Prévia</t>
  </si>
  <si>
    <t xml:space="preserve">5.3 -Área de Empréstimos  </t>
  </si>
  <si>
    <t>5.4 -Área de Bota fora</t>
  </si>
  <si>
    <t>Licença Prévia</t>
  </si>
  <si>
    <t>Área de Bota fora</t>
  </si>
  <si>
    <t>7ª Parcela</t>
  </si>
  <si>
    <t>8ª Parcela</t>
  </si>
  <si>
    <t>9ª Parcela</t>
  </si>
  <si>
    <t>2.1 - Apresentar  projeto para aprovação do DER</t>
  </si>
  <si>
    <t xml:space="preserve">9 – APROVAÇÃO PELO DIRETOR REGIONAL DR. </t>
  </si>
  <si>
    <t>PROJETO</t>
  </si>
  <si>
    <t>6.1</t>
  </si>
  <si>
    <t>6.2</t>
  </si>
  <si>
    <t>6.3</t>
  </si>
  <si>
    <t>6.4</t>
  </si>
  <si>
    <t>6.5</t>
  </si>
  <si>
    <t>6.6</t>
  </si>
  <si>
    <t>6.7</t>
  </si>
  <si>
    <t>6.8</t>
  </si>
  <si>
    <t>Data</t>
  </si>
  <si>
    <r>
      <t>3.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Arial"/>
        <family val="2"/>
      </rPr>
      <t xml:space="preserve"> JUSTIFICATIVA DA PROPOSIÇÃO</t>
    </r>
  </si>
  <si>
    <r>
      <t>2.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Arial"/>
        <family val="2"/>
      </rPr>
      <t>DESCRIÇÃO DO PROJETO</t>
    </r>
  </si>
  <si>
    <t>Função      
Administrador</t>
  </si>
  <si>
    <t>43.052.497/0001-02</t>
  </si>
  <si>
    <r>
      <t>1.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>DADOS CADASTRAIS</t>
    </r>
  </si>
  <si>
    <t>Cercas, aéreas, subterrâneas e outras(especificar)</t>
  </si>
  <si>
    <t>3 -Liberar as areas para execução do objeto (se necessário)</t>
  </si>
  <si>
    <t>7 - Supervisão</t>
  </si>
  <si>
    <t>Executar e responsabilizar-se pelo controle tecnológico das obras</t>
  </si>
  <si>
    <t>8- Alterações</t>
  </si>
  <si>
    <t>8.1 - submeter ao DER qualquer alteração com antecedência</t>
  </si>
  <si>
    <t>3.1 -DUP das áreas necessárias, desapropriando-as amigavelmente ou,  imitindo-se na posse, mediante autorização judicial, em ação propria</t>
  </si>
  <si>
    <t>4.1 -Cercas, aéreas, subterrâneas e outras(especificar)</t>
  </si>
  <si>
    <r>
      <t xml:space="preserve">5- Licenças Ambientais - </t>
    </r>
    <r>
      <rPr>
        <sz val="10"/>
        <color theme="0" tint="-0.34998626667073579"/>
        <rFont val="Calibri"/>
        <family val="2"/>
        <scheme val="minor"/>
      </rPr>
      <t>(se necessárias)</t>
    </r>
  </si>
  <si>
    <t>DUP das áreas necessárias, desapropriando-as amigavelmente ou,  imitindo-se na posse, mediante autorização judicial, em ação própria</t>
  </si>
  <si>
    <t>7.1</t>
  </si>
  <si>
    <t>3.2 - Liberar área de empréstimo e/ou bota fora</t>
  </si>
  <si>
    <r>
      <t xml:space="preserve">Obrigatoriedade:  </t>
    </r>
    <r>
      <rPr>
        <b/>
        <sz val="11"/>
        <color theme="1"/>
        <rFont val="Calibri"/>
        <family val="2"/>
        <scheme val="minor"/>
      </rPr>
      <t xml:space="preserve">Visita técnica </t>
    </r>
    <r>
      <rPr>
        <sz val="11"/>
        <color theme="1"/>
        <rFont val="Calibri"/>
        <family val="2"/>
        <scheme val="minor"/>
      </rPr>
      <t xml:space="preserve">ao trecho por  engº fiscal pelo DER e engº fiscal pela Prefeitura, para relacionar as interferências do trecho, produzindo relatório com cronograma de remoção de cada interferência. </t>
    </r>
  </si>
  <si>
    <t>SUPERVISÃO</t>
  </si>
  <si>
    <t>Liberar área de empréstimo e/ou bota fora</t>
  </si>
  <si>
    <t>Obs:</t>
  </si>
  <si>
    <t>1 -Toda e qualquer alteração do convênio deverá constar da "Folha Lider" e, ser mantida sempre no final dos Autos do Convênio</t>
  </si>
  <si>
    <t>2 -Nas alterações do Plano de Trabalho indicar na "Folha Lider" os quadros alterados</t>
  </si>
  <si>
    <t>3 -Nas alterações do Plano de Trabalho, que não alterar: valor do convênio ou da parcelas, mudança do nº de parcelas,  ou prazo, não ocorrerá aditamento ao convênio</t>
  </si>
  <si>
    <t>FOLHA LIDER</t>
  </si>
  <si>
    <t>Alteração nº</t>
  </si>
  <si>
    <t>TAM nº</t>
  </si>
  <si>
    <t>Objeto da alteração</t>
  </si>
  <si>
    <t>3 -Remoção de  Interferencias</t>
  </si>
  <si>
    <t>Toda e qualquer alteração do convênio deverá constar desta "Folha Lider", que deverá ser mantida sempre no final dos Autos do Convênio</t>
  </si>
  <si>
    <t>Convênio nº</t>
  </si>
  <si>
    <r>
      <t xml:space="preserve">Projeto: </t>
    </r>
    <r>
      <rPr>
        <sz val="12"/>
        <color theme="1"/>
        <rFont val="Calibri"/>
        <family val="2"/>
        <scheme val="minor"/>
      </rPr>
      <t xml:space="preserve">Expediente nº                </t>
    </r>
  </si>
  <si>
    <t xml:space="preserve">Contrato </t>
  </si>
  <si>
    <r>
      <t xml:space="preserve">Aprovação Projeto: </t>
    </r>
    <r>
      <rPr>
        <sz val="12"/>
        <color theme="1"/>
        <rFont val="Calibri"/>
        <family val="2"/>
        <scheme val="minor"/>
      </rPr>
      <t xml:space="preserve">__/__/2013  </t>
    </r>
    <r>
      <rPr>
        <b/>
        <sz val="12"/>
        <color theme="1"/>
        <rFont val="Calibri"/>
        <family val="2"/>
        <scheme val="minor"/>
      </rPr>
      <t xml:space="preserve">                  Local Arquivo Projeto:</t>
    </r>
  </si>
  <si>
    <r>
      <t xml:space="preserve">Responsável pela aprovação do DER:  </t>
    </r>
    <r>
      <rPr>
        <sz val="12"/>
        <color theme="1"/>
        <rFont val="Calibri"/>
        <family val="2"/>
        <scheme val="minor"/>
      </rPr>
      <t>Engº</t>
    </r>
  </si>
  <si>
    <r>
      <t xml:space="preserve">Responsável Técnico Prefeitura: </t>
    </r>
    <r>
      <rPr>
        <sz val="12"/>
        <color theme="1"/>
        <rFont val="Calibri"/>
        <family val="2"/>
        <scheme val="minor"/>
      </rPr>
      <t xml:space="preserve"> Engº</t>
    </r>
  </si>
  <si>
    <t>Gestores do Convênio</t>
  </si>
  <si>
    <t>DER:</t>
  </si>
  <si>
    <t>Prefeitura:</t>
  </si>
  <si>
    <t>Folha</t>
  </si>
  <si>
    <t>Cronograma Físico Financeiro do Convênio</t>
  </si>
  <si>
    <t>Modalidade:</t>
  </si>
  <si>
    <t>Repasse de Verbas</t>
  </si>
  <si>
    <t>Convênio nº:</t>
  </si>
  <si>
    <t>Valor - R$:</t>
  </si>
  <si>
    <r>
      <rPr>
        <sz val="14"/>
        <color theme="1"/>
        <rFont val="Calibri"/>
        <family val="2"/>
        <scheme val="minor"/>
      </rPr>
      <t>Atividades</t>
    </r>
    <r>
      <rPr>
        <sz val="16"/>
        <color theme="1"/>
        <rFont val="Calibri"/>
        <family val="2"/>
        <scheme val="minor"/>
      </rPr>
      <t xml:space="preserve"> </t>
    </r>
    <r>
      <rPr>
        <b/>
        <sz val="16"/>
        <color theme="1"/>
        <rFont val="Calibri"/>
        <family val="2"/>
        <scheme val="minor"/>
      </rPr>
      <t>DER</t>
    </r>
  </si>
  <si>
    <t>FASE</t>
  </si>
  <si>
    <t>(%)</t>
  </si>
  <si>
    <t>PREÇO (R$)</t>
  </si>
  <si>
    <t>PERÍODO 36 MESES</t>
  </si>
  <si>
    <t>TOTAL</t>
  </si>
  <si>
    <t xml:space="preserve">Projeto </t>
  </si>
  <si>
    <t>Aprovar o Projeto</t>
  </si>
  <si>
    <t>Obra</t>
  </si>
  <si>
    <t>Transferir recursos ao município em conformidade com a Clausula  Sexta  do Convênio e Cronograma Desembolso</t>
  </si>
  <si>
    <t>Fiscalizar a execução das obras e serviços objeto dos convênio</t>
  </si>
  <si>
    <t>PORCENTAGEM NO MÊS</t>
  </si>
  <si>
    <t>VALOR ACUMULADO (R$)</t>
  </si>
  <si>
    <t>PORCENTAGEM ACUMULADA (%)</t>
  </si>
  <si>
    <r>
      <rPr>
        <sz val="14"/>
        <color theme="1"/>
        <rFont val="Calibri"/>
        <family val="2"/>
        <scheme val="minor"/>
      </rPr>
      <t>Atividades</t>
    </r>
    <r>
      <rPr>
        <sz val="16"/>
        <color theme="1"/>
        <rFont val="Calibri"/>
        <family val="2"/>
        <scheme val="minor"/>
      </rPr>
      <t xml:space="preserve"> </t>
    </r>
    <r>
      <rPr>
        <b/>
        <sz val="16"/>
        <color theme="1"/>
        <rFont val="Calibri"/>
        <family val="2"/>
        <scheme val="minor"/>
      </rPr>
      <t>Município</t>
    </r>
  </si>
  <si>
    <t>Placa Institucional</t>
  </si>
  <si>
    <t>Garantir a afixação da placa</t>
  </si>
  <si>
    <t>Projeto</t>
  </si>
  <si>
    <t>Apresentar  projeto para aprovação do DER</t>
  </si>
  <si>
    <t>Liberação das Áreas para execução do objeto</t>
  </si>
  <si>
    <t>DUP das áreas necessárias, desapropriando-as amigavelmente ou,  imitindo-se na posse, mediante autorização judicial, em ação propria</t>
  </si>
  <si>
    <t>Liberar área de empréstimo e/ou Bota fora</t>
  </si>
  <si>
    <t>Remoção de Interferências</t>
  </si>
  <si>
    <t>Licenças Ambientais</t>
  </si>
  <si>
    <t>Obras</t>
  </si>
  <si>
    <t xml:space="preserve">Executar sob sua responsabilidade as obras objeto do convênio </t>
  </si>
  <si>
    <t>6.9</t>
  </si>
  <si>
    <t>Serviços Terceirizados</t>
  </si>
  <si>
    <t>6.10</t>
  </si>
  <si>
    <t>Canteiro de Obras.</t>
  </si>
  <si>
    <t>Executar o controle tecnológico das obras</t>
  </si>
  <si>
    <t>TOTAL GERAL</t>
  </si>
  <si>
    <t>Endereço eletrônico  rvolpi@sp.gov.br</t>
  </si>
  <si>
    <t>Ricardo Rodrigues Barbosa Volpi</t>
  </si>
  <si>
    <t>029.093.978-07</t>
  </si>
  <si>
    <r>
      <t xml:space="preserve"> L</t>
    </r>
    <r>
      <rPr>
        <b/>
        <sz val="10"/>
        <color theme="1"/>
        <rFont val="Arial"/>
        <family val="2"/>
      </rPr>
      <t>ocal e data</t>
    </r>
  </si>
  <si>
    <t>Diretor da DR.</t>
  </si>
  <si>
    <r>
      <t xml:space="preserve">  PLANO DE TRABALHO  - </t>
    </r>
    <r>
      <rPr>
        <b/>
        <sz val="10"/>
        <rFont val="Arial"/>
        <family val="2"/>
      </rPr>
      <t>Repasse de Verba</t>
    </r>
  </si>
  <si>
    <t>Modalidade: Repasse de Verba</t>
  </si>
  <si>
    <t xml:space="preserve">  CONVÊNIO 5680/2014</t>
  </si>
  <si>
    <t>Prefeitura Municipal de Ubirajara</t>
  </si>
  <si>
    <t>46.231.882/0001-05</t>
  </si>
  <si>
    <t>Endereço Praça Porcino Antonio de Lima, 530</t>
  </si>
  <si>
    <t>Ubirajara</t>
  </si>
  <si>
    <t>UF                                                    SP</t>
  </si>
  <si>
    <t>CEP                                            17.440-000</t>
  </si>
  <si>
    <t>DDD/telefone                      (14)3472-1201</t>
  </si>
  <si>
    <r>
      <t>Endereço eletrônico (</t>
    </r>
    <r>
      <rPr>
        <i/>
        <sz val="10"/>
        <color theme="1"/>
        <rFont val="Arial"/>
        <family val="2"/>
      </rPr>
      <t>e-mail)                          gabinete@ubirajara.sp.gov.br</t>
    </r>
  </si>
  <si>
    <t>José Altair Golçalves</t>
  </si>
  <si>
    <t>056.064.258-07</t>
  </si>
  <si>
    <t>CI/Órgão expedidor/UF                                 14.594.904-7</t>
  </si>
  <si>
    <t>Prefeito Municipal</t>
  </si>
  <si>
    <t>Empresário</t>
  </si>
  <si>
    <t>Endereço Rua Gaspar Ricardo, 107 - Ubirajara</t>
  </si>
  <si>
    <t>CEP                                          17.440-000</t>
  </si>
  <si>
    <t>Título do projeto                                                                                                   Execução das obras e serviços de galaria celular dupla BDCC 3,00x3,00m e pavimentação do prolongamento da via Vereador Rubens de Oliveira, acesso a Ubirajara São Pedro do Turvo com a SP-315</t>
  </si>
  <si>
    <t>Identificação do objeto do convênio  Execução das obras e serviços de galaria celular dupla BDCC 3,00x3,00m e pavimentação do prolongamento da via Vereador Rubens de Oliveira, acesso a Ubirajara São Pedro do Turvo com a SP-315</t>
  </si>
  <si>
    <t>Responsável técnico do projeto Reinaldo Ap. Silva Filho</t>
  </si>
  <si>
    <t>Endereço do responsável técnico Rua Cesira Sandalo Migliari, 348 - Jardim América Ourinhos SP</t>
  </si>
  <si>
    <t>DDD/Telefone    14 997937140</t>
  </si>
  <si>
    <t>Endereço eletrônico (E-mail)     engreinaldofilho@gmail.com</t>
  </si>
  <si>
    <t>A presente proposta tem como finalidade a elaboração da galeria para evitar e facilitar os acessos ao municipio</t>
  </si>
  <si>
    <t>5680/2014</t>
  </si>
  <si>
    <t>Execução das obras e serviços de galaria celular dupla BDCC 3,00x3,00m e pavimentação do prolongamento da via Vereador Rubens de Oliveira, acesso a Ubirajara São Pedro do Turvo com a SP-315</t>
  </si>
  <si>
    <t>José Altair Gonçalves</t>
  </si>
  <si>
    <t>Engº Aldevar Carlos Andrioli</t>
  </si>
  <si>
    <t>Conv: 5680/2014</t>
  </si>
  <si>
    <t>Município Ubirajara</t>
  </si>
  <si>
    <t>Objeto: Execução das obras e serviços de galaria celular dupla BDCC 3,00x3,00m e pavimentação do prolongamento da via Vereador Rubens de Oliveira, acesso a Ubirajara São Pedro do Turvo com a SP-315</t>
  </si>
  <si>
    <t>B -  Município de Ubirajara</t>
  </si>
  <si>
    <t>não é o caso</t>
  </si>
  <si>
    <t>Município: UBIRAJARA</t>
  </si>
  <si>
    <t>hora</t>
  </si>
  <si>
    <t>Obras de arte corrente e drenagem</t>
  </si>
  <si>
    <t>Sinalização e elementos de segurança</t>
  </si>
  <si>
    <t>Serviços tercerizados</t>
  </si>
  <si>
    <t>Canteiro de obras</t>
  </si>
  <si>
    <t>diversos</t>
  </si>
  <si>
    <t>conf. Orç</t>
  </si>
  <si>
    <t>ag/19</t>
  </si>
  <si>
    <t>m²</t>
  </si>
  <si>
    <t>Conv: 5680/2014                                               Município: Ubirajara</t>
  </si>
  <si>
    <r>
      <t>6.1</t>
    </r>
    <r>
      <rPr>
        <sz val="7"/>
        <color theme="1"/>
        <rFont val="Times New Roman"/>
        <family val="1"/>
      </rPr>
      <t xml:space="preserve">  </t>
    </r>
    <r>
      <rPr>
        <b/>
        <sz val="10"/>
        <color theme="1"/>
        <rFont val="Arial"/>
        <family val="2"/>
      </rPr>
      <t>Município de Ubirajara</t>
    </r>
  </si>
  <si>
    <r>
      <t xml:space="preserve">1 </t>
    </r>
    <r>
      <rPr>
        <sz val="10"/>
        <color theme="1"/>
        <rFont val="Arial"/>
        <family val="2"/>
      </rPr>
      <t>Construir uma galeria celular dupla</t>
    </r>
  </si>
  <si>
    <r>
      <t xml:space="preserve">2 </t>
    </r>
    <r>
      <rPr>
        <sz val="10"/>
        <color theme="1"/>
        <rFont val="Arial"/>
        <family val="2"/>
      </rPr>
      <t>Pavimentação do prolongamento da Via Vereador Rubens Alves de Oliveira</t>
    </r>
  </si>
  <si>
    <t>1 Construção das obras e serviços de galaria celular dupla BDCC 3,00x3,00m</t>
  </si>
  <si>
    <r>
      <t xml:space="preserve">2 </t>
    </r>
    <r>
      <rPr>
        <sz val="10"/>
        <color theme="1"/>
        <rFont val="Arial"/>
        <family val="2"/>
      </rPr>
      <t>Pavimentação do prolongamento da Via Vereador Rubens Alves de Oliveira com 220 metros de extensão</t>
    </r>
  </si>
  <si>
    <t>Conforme orçamento anexo</t>
  </si>
  <si>
    <t>TPU DER mês set/2017</t>
  </si>
  <si>
    <t>1 - projeto executivo</t>
  </si>
  <si>
    <t>1 - obras e serviços</t>
  </si>
  <si>
    <t>Município: Ubirajara</t>
  </si>
  <si>
    <r>
      <t xml:space="preserve">Ubirajara ,08 de Março  de 2018.                                                                                                                  </t>
    </r>
    <r>
      <rPr>
        <b/>
        <sz val="10"/>
        <color theme="1"/>
        <rFont val="Arial"/>
        <family val="2"/>
      </rPr>
      <t xml:space="preserve"> </t>
    </r>
  </si>
  <si>
    <t>Prefeito Municipal de Ubirajara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</si>
</sst>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&quot;R$&quot;\ #,##0.00"/>
  </numFmts>
  <fonts count="40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7"/>
      <color theme="1"/>
      <name val="Times New Roman"/>
      <family val="1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9"/>
      <color theme="1"/>
      <name val="Arial"/>
      <family val="2"/>
    </font>
    <font>
      <sz val="3"/>
      <color theme="1"/>
      <name val="Arial"/>
      <family val="2"/>
    </font>
    <font>
      <sz val="7"/>
      <color theme="1"/>
      <name val="Times New Roman"/>
      <family val="1"/>
    </font>
    <font>
      <i/>
      <sz val="9"/>
      <color theme="1"/>
      <name val="Tahoma"/>
      <family val="2"/>
    </font>
    <font>
      <sz val="10"/>
      <color rgb="FF000000"/>
      <name val="Arial"/>
      <family val="2"/>
    </font>
    <font>
      <sz val="14"/>
      <color theme="1"/>
      <name val="Arial"/>
      <family val="2"/>
    </font>
    <font>
      <u/>
      <sz val="10"/>
      <color theme="1"/>
      <name val="Arial"/>
      <family val="2"/>
    </font>
    <font>
      <sz val="1"/>
      <color theme="1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Tahoma"/>
      <family val="2"/>
    </font>
    <font>
      <sz val="11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5E5E5"/>
        <bgColor indexed="64"/>
      </patternFill>
    </fill>
    <fill>
      <patternFill patternType="solid">
        <fgColor rgb="FFFFFFCC"/>
      </patternFill>
    </fill>
    <fill>
      <patternFill patternType="solid">
        <fgColor theme="0" tint="-4.9989318521683403E-2"/>
        <bgColor indexed="64"/>
      </patternFill>
    </fill>
  </fills>
  <borders count="96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hair">
        <color rgb="FF000000"/>
      </right>
      <top style="thin">
        <color indexed="64"/>
      </top>
      <bottom style="hair">
        <color rgb="FF000000"/>
      </bottom>
      <diagonal/>
    </border>
    <border>
      <left style="hair">
        <color rgb="FF000000"/>
      </left>
      <right/>
      <top style="thin">
        <color indexed="64"/>
      </top>
      <bottom style="hair">
        <color rgb="FF000000"/>
      </bottom>
      <diagonal/>
    </border>
    <border>
      <left style="hair">
        <color rgb="FF000000"/>
      </left>
      <right style="thin">
        <color indexed="64"/>
      </right>
      <top style="thin">
        <color indexed="64"/>
      </top>
      <bottom style="hair">
        <color rgb="FF000000"/>
      </bottom>
      <diagonal/>
    </border>
    <border>
      <left style="thin">
        <color indexed="64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hair">
        <color rgb="FF000000"/>
      </right>
      <top style="hair">
        <color rgb="FF000000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indexed="64"/>
      </bottom>
      <diagonal/>
    </border>
    <border>
      <left style="hair">
        <color rgb="FF000000"/>
      </left>
      <right style="thin">
        <color indexed="64"/>
      </right>
      <top style="hair">
        <color rgb="FF000000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1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hair">
        <color theme="0" tint="-0.34998626667073579"/>
      </right>
      <top style="hair">
        <color theme="0" tint="-0.34998626667073579"/>
      </top>
      <bottom/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/>
      <diagonal/>
    </border>
    <border>
      <left style="hair">
        <color theme="0" tint="-0.34998626667073579"/>
      </left>
      <right/>
      <top style="hair">
        <color theme="0" tint="-0.34998626667073579"/>
      </top>
      <bottom/>
      <diagonal/>
    </border>
    <border>
      <left style="thin">
        <color auto="1"/>
      </left>
      <right style="thin">
        <color auto="1"/>
      </right>
      <top style="hair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 style="hair">
        <color theme="0" tint="-0.34998626667073579"/>
      </right>
      <top/>
      <bottom/>
      <diagonal/>
    </border>
    <border>
      <left style="hair">
        <color theme="0" tint="-0.34998626667073579"/>
      </left>
      <right style="hair">
        <color theme="0" tint="-0.34998626667073579"/>
      </right>
      <top/>
      <bottom/>
      <diagonal/>
    </border>
    <border>
      <left style="hair">
        <color theme="0" tint="-0.34998626667073579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hair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hair">
        <color theme="0" tint="-0.34998626667073579"/>
      </right>
      <top/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/>
      <bottom style="hair">
        <color theme="0" tint="-0.34998626667073579"/>
      </bottom>
      <diagonal/>
    </border>
    <border>
      <left style="hair">
        <color theme="0" tint="-0.34998626667073579"/>
      </left>
      <right/>
      <top/>
      <bottom style="hair">
        <color theme="0" tint="-0.34998626667073579"/>
      </bottom>
      <diagonal/>
    </border>
    <border>
      <left style="thin">
        <color auto="1"/>
      </left>
      <right style="thin">
        <color auto="1"/>
      </right>
      <top/>
      <bottom style="hair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auto="1"/>
      </left>
      <right style="thin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1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auto="1"/>
      </left>
      <right/>
      <top style="thin">
        <color theme="0" tint="-0.34998626667073579"/>
      </top>
      <bottom style="thin">
        <color auto="1"/>
      </bottom>
      <diagonal/>
    </border>
    <border>
      <left/>
      <right/>
      <top style="thin">
        <color theme="0" tint="-0.34998626667073579"/>
      </top>
      <bottom style="thin">
        <color auto="1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theme="0" tint="-0.34998626667073579"/>
      </left>
      <right style="hair">
        <color theme="0" tint="-0.34998626667073579"/>
      </right>
      <top style="hair">
        <color theme="0" tint="-0.34998626667073579"/>
      </top>
      <bottom/>
      <diagonal/>
    </border>
    <border>
      <left style="thin">
        <color theme="0" tint="-0.34998626667073579"/>
      </left>
      <right style="hair">
        <color theme="0" tint="-0.34998626667073579"/>
      </right>
      <top/>
      <bottom/>
      <diagonal/>
    </border>
    <border>
      <left style="thin">
        <color theme="0" tint="-0.34998626667073579"/>
      </left>
      <right style="hair">
        <color theme="0" tint="-0.34998626667073579"/>
      </right>
      <top/>
      <bottom style="hair">
        <color theme="0" tint="-0.34998626667073579"/>
      </bottom>
      <diagonal/>
    </border>
  </borders>
  <cellStyleXfs count="4">
    <xf numFmtId="0" fontId="0" fillId="0" borderId="0"/>
    <xf numFmtId="0" fontId="33" fillId="8" borderId="66" applyNumberFormat="0" applyFont="0" applyAlignment="0" applyProtection="0"/>
    <xf numFmtId="44" fontId="39" fillId="0" borderId="0" applyFont="0" applyFill="0" applyBorder="0" applyAlignment="0" applyProtection="0"/>
    <xf numFmtId="9" fontId="39" fillId="0" borderId="0" applyFont="0" applyFill="0" applyBorder="0" applyAlignment="0" applyProtection="0"/>
  </cellStyleXfs>
  <cellXfs count="445">
    <xf numFmtId="0" fontId="0" fillId="0" borderId="0" xfId="0"/>
    <xf numFmtId="0" fontId="3" fillId="0" borderId="1" xfId="0" applyFont="1" applyBorder="1" applyAlignment="1">
      <alignment vertical="top" wrapText="1"/>
    </xf>
    <xf numFmtId="0" fontId="4" fillId="0" borderId="0" xfId="0" applyFont="1"/>
    <xf numFmtId="0" fontId="3" fillId="0" borderId="0" xfId="0" applyFont="1" applyAlignment="1">
      <alignment horizontal="left" indent="1"/>
    </xf>
    <xf numFmtId="0" fontId="3" fillId="0" borderId="2" xfId="0" applyFont="1" applyBorder="1" applyAlignment="1">
      <alignment vertical="top" wrapText="1"/>
    </xf>
    <xf numFmtId="0" fontId="7" fillId="0" borderId="0" xfId="0" applyFont="1"/>
    <xf numFmtId="0" fontId="0" fillId="0" borderId="0" xfId="0" applyAlignment="1">
      <alignment vertical="center"/>
    </xf>
    <xf numFmtId="0" fontId="3" fillId="0" borderId="0" xfId="0" applyFont="1"/>
    <xf numFmtId="0" fontId="4" fillId="0" borderId="5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0" xfId="0" applyFont="1" applyAlignment="1">
      <alignment horizontal="left" indent="2"/>
    </xf>
    <xf numFmtId="0" fontId="3" fillId="0" borderId="0" xfId="0" applyFont="1" applyAlignment="1">
      <alignment horizontal="left" indent="2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1"/>
    </xf>
    <xf numFmtId="0" fontId="3" fillId="0" borderId="19" xfId="0" applyFont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6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4" fillId="6" borderId="2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" fillId="6" borderId="29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13" fillId="0" borderId="0" xfId="0" applyFont="1"/>
    <xf numFmtId="0" fontId="4" fillId="0" borderId="0" xfId="0" applyFont="1" applyBorder="1" applyAlignment="1">
      <alignment wrapText="1"/>
    </xf>
    <xf numFmtId="0" fontId="1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0" fillId="0" borderId="34" xfId="0" applyBorder="1"/>
    <xf numFmtId="0" fontId="4" fillId="0" borderId="21" xfId="0" applyFont="1" applyBorder="1" applyAlignment="1">
      <alignment wrapText="1"/>
    </xf>
    <xf numFmtId="0" fontId="4" fillId="0" borderId="20" xfId="0" applyFont="1" applyBorder="1" applyAlignment="1">
      <alignment horizontal="center" vertical="top" wrapText="1"/>
    </xf>
    <xf numFmtId="0" fontId="4" fillId="0" borderId="33" xfId="0" applyFont="1" applyBorder="1" applyAlignment="1">
      <alignment horizontal="center" vertical="top" wrapText="1"/>
    </xf>
    <xf numFmtId="0" fontId="4" fillId="0" borderId="21" xfId="0" applyFont="1" applyBorder="1" applyAlignment="1">
      <alignment horizontal="left" vertical="top" wrapText="1" indent="5"/>
    </xf>
    <xf numFmtId="0" fontId="3" fillId="0" borderId="21" xfId="0" applyFont="1" applyBorder="1" applyAlignment="1">
      <alignment horizontal="center"/>
    </xf>
    <xf numFmtId="0" fontId="0" fillId="0" borderId="0" xfId="0" applyBorder="1"/>
    <xf numFmtId="0" fontId="3" fillId="0" borderId="21" xfId="0" applyFont="1" applyBorder="1" applyAlignment="1">
      <alignment wrapText="1"/>
    </xf>
    <xf numFmtId="0" fontId="0" fillId="0" borderId="21" xfId="0" applyBorder="1" applyAlignment="1">
      <alignment wrapText="1"/>
    </xf>
    <xf numFmtId="0" fontId="4" fillId="0" borderId="33" xfId="0" applyFont="1" applyBorder="1" applyAlignment="1">
      <alignment horizontal="center" wrapText="1"/>
    </xf>
    <xf numFmtId="0" fontId="0" fillId="0" borderId="34" xfId="0" applyBorder="1" applyAlignment="1">
      <alignment horizontal="center"/>
    </xf>
    <xf numFmtId="0" fontId="4" fillId="0" borderId="21" xfId="0" applyFont="1" applyBorder="1" applyAlignment="1">
      <alignment vertical="top" wrapText="1"/>
    </xf>
    <xf numFmtId="0" fontId="4" fillId="0" borderId="20" xfId="0" applyFont="1" applyBorder="1" applyAlignment="1">
      <alignment horizontal="center" wrapText="1"/>
    </xf>
    <xf numFmtId="0" fontId="3" fillId="0" borderId="33" xfId="0" applyFont="1" applyBorder="1" applyAlignment="1">
      <alignment horizontal="center" wrapText="1"/>
    </xf>
    <xf numFmtId="0" fontId="4" fillId="0" borderId="34" xfId="0" applyFont="1" applyBorder="1" applyAlignment="1">
      <alignment horizontal="center" wrapText="1"/>
    </xf>
    <xf numFmtId="0" fontId="0" fillId="0" borderId="22" xfId="0" applyBorder="1" applyAlignment="1">
      <alignment wrapText="1"/>
    </xf>
    <xf numFmtId="0" fontId="4" fillId="0" borderId="28" xfId="0" applyFont="1" applyBorder="1" applyAlignment="1">
      <alignment horizontal="center" wrapText="1"/>
    </xf>
    <xf numFmtId="0" fontId="0" fillId="0" borderId="35" xfId="0" applyBorder="1"/>
    <xf numFmtId="0" fontId="0" fillId="0" borderId="29" xfId="0" applyBorder="1" applyAlignment="1">
      <alignment vertical="center"/>
    </xf>
    <xf numFmtId="0" fontId="0" fillId="0" borderId="29" xfId="0" applyBorder="1"/>
    <xf numFmtId="0" fontId="0" fillId="0" borderId="29" xfId="0" applyBorder="1" applyAlignment="1">
      <alignment horizontal="left" vertical="center" wrapText="1"/>
    </xf>
    <xf numFmtId="0" fontId="14" fillId="0" borderId="0" xfId="0" applyFont="1"/>
    <xf numFmtId="0" fontId="15" fillId="0" borderId="29" xfId="0" applyFont="1" applyBorder="1" applyAlignment="1">
      <alignment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6" borderId="40" xfId="0" applyFont="1" applyFill="1" applyBorder="1" applyAlignment="1">
      <alignment horizontal="center" vertical="center" wrapText="1"/>
    </xf>
    <xf numFmtId="0" fontId="4" fillId="6" borderId="41" xfId="0" applyFont="1" applyFill="1" applyBorder="1" applyAlignment="1">
      <alignment horizontal="center" vertical="center" wrapText="1"/>
    </xf>
    <xf numFmtId="0" fontId="4" fillId="6" borderId="42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4" fillId="0" borderId="19" xfId="0" applyFont="1" applyBorder="1" applyAlignment="1">
      <alignment horizontal="left" vertical="top" wrapText="1" indent="2"/>
    </xf>
    <xf numFmtId="0" fontId="5" fillId="0" borderId="19" xfId="0" applyFont="1" applyBorder="1" applyAlignment="1">
      <alignment horizontal="left" vertical="top" wrapText="1" indent="2"/>
    </xf>
    <xf numFmtId="0" fontId="5" fillId="0" borderId="19" xfId="0" applyFont="1" applyBorder="1" applyAlignment="1">
      <alignment vertical="top" wrapText="1"/>
    </xf>
    <xf numFmtId="0" fontId="3" fillId="0" borderId="44" xfId="0" applyFont="1" applyBorder="1" applyAlignment="1">
      <alignment horizontal="center" vertical="top" wrapText="1"/>
    </xf>
    <xf numFmtId="0" fontId="3" fillId="0" borderId="45" xfId="0" applyFont="1" applyBorder="1" applyAlignment="1">
      <alignment vertical="top" wrapText="1"/>
    </xf>
    <xf numFmtId="0" fontId="3" fillId="0" borderId="46" xfId="0" applyFont="1" applyBorder="1" applyAlignment="1">
      <alignment vertical="top" wrapText="1"/>
    </xf>
    <xf numFmtId="0" fontId="5" fillId="0" borderId="48" xfId="0" applyFont="1" applyBorder="1" applyAlignment="1">
      <alignment vertical="top" wrapText="1"/>
    </xf>
    <xf numFmtId="0" fontId="3" fillId="0" borderId="47" xfId="0" applyFont="1" applyBorder="1" applyAlignment="1">
      <alignment horizontal="center" vertical="top" wrapText="1"/>
    </xf>
    <xf numFmtId="0" fontId="3" fillId="0" borderId="48" xfId="0" applyFont="1" applyBorder="1" applyAlignment="1">
      <alignment horizontal="center" vertical="top" wrapText="1"/>
    </xf>
    <xf numFmtId="0" fontId="5" fillId="0" borderId="47" xfId="0" applyFont="1" applyBorder="1" applyAlignment="1">
      <alignment horizontal="center" vertical="top" wrapText="1"/>
    </xf>
    <xf numFmtId="0" fontId="5" fillId="0" borderId="49" xfId="0" applyFont="1" applyBorder="1" applyAlignment="1">
      <alignment horizontal="center" vertical="top" wrapText="1"/>
    </xf>
    <xf numFmtId="0" fontId="5" fillId="0" borderId="50" xfId="0" applyFont="1" applyBorder="1" applyAlignment="1">
      <alignment vertical="top" wrapText="1"/>
    </xf>
    <xf numFmtId="0" fontId="5" fillId="0" borderId="51" xfId="0" applyFont="1" applyBorder="1" applyAlignment="1">
      <alignment vertical="top" wrapText="1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4" fillId="0" borderId="0" xfId="0" applyFont="1" applyBorder="1" applyAlignment="1">
      <alignment vertical="top" wrapText="1"/>
    </xf>
    <xf numFmtId="0" fontId="4" fillId="0" borderId="21" xfId="0" applyFont="1" applyBorder="1" applyAlignment="1">
      <alignment vertical="top" wrapText="1"/>
    </xf>
    <xf numFmtId="0" fontId="4" fillId="0" borderId="34" xfId="0" applyFont="1" applyBorder="1" applyAlignment="1">
      <alignment vertical="top" wrapText="1"/>
    </xf>
    <xf numFmtId="0" fontId="4" fillId="0" borderId="35" xfId="0" applyFont="1" applyBorder="1" applyAlignment="1">
      <alignment vertical="top" wrapText="1"/>
    </xf>
    <xf numFmtId="0" fontId="4" fillId="0" borderId="28" xfId="0" applyFont="1" applyBorder="1" applyAlignment="1">
      <alignment vertical="top" wrapText="1"/>
    </xf>
    <xf numFmtId="0" fontId="4" fillId="0" borderId="22" xfId="0" applyFont="1" applyBorder="1" applyAlignment="1">
      <alignment vertical="top" wrapText="1"/>
    </xf>
    <xf numFmtId="0" fontId="0" fillId="0" borderId="33" xfId="0" applyFont="1" applyBorder="1"/>
    <xf numFmtId="0" fontId="0" fillId="0" borderId="23" xfId="0" applyFont="1" applyBorder="1"/>
    <xf numFmtId="0" fontId="4" fillId="0" borderId="20" xfId="0" applyFont="1" applyBorder="1" applyAlignment="1">
      <alignment horizontal="left" indent="1"/>
    </xf>
    <xf numFmtId="0" fontId="0" fillId="0" borderId="0" xfId="0" applyFont="1"/>
    <xf numFmtId="0" fontId="4" fillId="0" borderId="24" xfId="0" applyFont="1" applyBorder="1" applyAlignment="1">
      <alignment horizontal="center" vertical="top" wrapText="1"/>
    </xf>
    <xf numFmtId="0" fontId="4" fillId="0" borderId="0" xfId="0" applyFont="1" applyAlignment="1">
      <alignment horizontal="left" indent="1"/>
    </xf>
    <xf numFmtId="0" fontId="16" fillId="0" borderId="0" xfId="0" applyFont="1" applyBorder="1" applyAlignment="1">
      <alignment vertical="top" wrapText="1"/>
    </xf>
    <xf numFmtId="0" fontId="4" fillId="0" borderId="33" xfId="0" applyFont="1" applyBorder="1" applyAlignment="1">
      <alignment vertical="top" wrapText="1"/>
    </xf>
    <xf numFmtId="0" fontId="4" fillId="0" borderId="23" xfId="0" applyFont="1" applyBorder="1" applyAlignment="1">
      <alignment vertical="top" wrapText="1"/>
    </xf>
    <xf numFmtId="0" fontId="4" fillId="0" borderId="20" xfId="0" applyFont="1" applyBorder="1" applyAlignment="1">
      <alignment vertical="top" wrapText="1"/>
    </xf>
    <xf numFmtId="0" fontId="16" fillId="0" borderId="33" xfId="0" applyFont="1" applyBorder="1" applyAlignment="1">
      <alignment vertical="top" wrapText="1"/>
    </xf>
    <xf numFmtId="0" fontId="16" fillId="0" borderId="23" xfId="0" applyFont="1" applyBorder="1" applyAlignment="1">
      <alignment vertical="top" wrapText="1"/>
    </xf>
    <xf numFmtId="0" fontId="16" fillId="0" borderId="20" xfId="0" applyFont="1" applyBorder="1" applyAlignment="1">
      <alignment vertical="top" wrapText="1"/>
    </xf>
    <xf numFmtId="0" fontId="15" fillId="0" borderId="0" xfId="0" applyFont="1" applyAlignment="1">
      <alignment horizontal="left" indent="1"/>
    </xf>
    <xf numFmtId="0" fontId="17" fillId="0" borderId="0" xfId="0" applyFont="1" applyAlignment="1">
      <alignment horizontal="center"/>
    </xf>
    <xf numFmtId="0" fontId="4" fillId="6" borderId="39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20" fillId="0" borderId="53" xfId="0" applyFont="1" applyBorder="1" applyAlignment="1">
      <alignment horizontal="left" vertical="center" wrapText="1"/>
    </xf>
    <xf numFmtId="0" fontId="20" fillId="0" borderId="7" xfId="0" applyFont="1" applyBorder="1" applyAlignment="1">
      <alignment vertical="center" wrapText="1"/>
    </xf>
    <xf numFmtId="0" fontId="20" fillId="0" borderId="56" xfId="0" applyFont="1" applyBorder="1" applyAlignment="1">
      <alignment horizontal="left" vertical="center" wrapText="1"/>
    </xf>
    <xf numFmtId="0" fontId="20" fillId="0" borderId="57" xfId="0" applyFont="1" applyBorder="1" applyAlignment="1">
      <alignment vertical="center" wrapText="1"/>
    </xf>
    <xf numFmtId="0" fontId="20" fillId="0" borderId="7" xfId="0" applyFont="1" applyBorder="1" applyAlignment="1">
      <alignment horizontal="left" vertical="center" wrapText="1"/>
    </xf>
    <xf numFmtId="0" fontId="20" fillId="0" borderId="7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0" fillId="0" borderId="54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left" vertical="center" wrapText="1"/>
    </xf>
    <xf numFmtId="0" fontId="20" fillId="4" borderId="0" xfId="0" applyFont="1" applyFill="1" applyBorder="1" applyAlignment="1">
      <alignment horizontal="left" vertical="center" wrapText="1"/>
    </xf>
    <xf numFmtId="0" fontId="20" fillId="0" borderId="59" xfId="0" applyFont="1" applyBorder="1" applyAlignment="1">
      <alignment horizontal="left" vertical="center" wrapText="1"/>
    </xf>
    <xf numFmtId="0" fontId="20" fillId="0" borderId="52" xfId="0" applyFont="1" applyBorder="1" applyAlignment="1">
      <alignment horizontal="left" vertical="center" wrapText="1"/>
    </xf>
    <xf numFmtId="0" fontId="20" fillId="0" borderId="53" xfId="0" applyFont="1" applyBorder="1" applyAlignment="1">
      <alignment horizontal="center" vertical="center" wrapText="1"/>
    </xf>
    <xf numFmtId="0" fontId="20" fillId="0" borderId="56" xfId="0" applyFont="1" applyBorder="1" applyAlignment="1">
      <alignment horizontal="center" vertical="center" wrapText="1"/>
    </xf>
    <xf numFmtId="0" fontId="20" fillId="0" borderId="57" xfId="0" applyFont="1" applyBorder="1" applyAlignment="1">
      <alignment horizontal="center" vertical="center" wrapText="1"/>
    </xf>
    <xf numFmtId="0" fontId="20" fillId="0" borderId="58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64" xfId="0" applyFont="1" applyBorder="1" applyAlignment="1">
      <alignment vertical="center" wrapText="1"/>
    </xf>
    <xf numFmtId="0" fontId="20" fillId="0" borderId="65" xfId="0" applyFont="1" applyBorder="1" applyAlignment="1">
      <alignment horizontal="left" vertical="center" wrapText="1"/>
    </xf>
    <xf numFmtId="0" fontId="20" fillId="0" borderId="11" xfId="0" applyFont="1" applyBorder="1" applyAlignment="1">
      <alignment vertical="center" wrapText="1"/>
    </xf>
    <xf numFmtId="0" fontId="22" fillId="4" borderId="8" xfId="0" applyFont="1" applyFill="1" applyBorder="1" applyAlignment="1">
      <alignment horizontal="center" vertical="center" wrapText="1"/>
    </xf>
    <xf numFmtId="0" fontId="22" fillId="4" borderId="10" xfId="0" applyFont="1" applyFill="1" applyBorder="1" applyAlignment="1">
      <alignment horizontal="center" vertical="center" wrapText="1"/>
    </xf>
    <xf numFmtId="0" fontId="22" fillId="4" borderId="7" xfId="0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 wrapText="1"/>
    </xf>
    <xf numFmtId="0" fontId="23" fillId="0" borderId="7" xfId="0" applyFont="1" applyBorder="1" applyAlignment="1">
      <alignment wrapText="1"/>
    </xf>
    <xf numFmtId="0" fontId="24" fillId="3" borderId="7" xfId="0" applyFont="1" applyFill="1" applyBorder="1" applyAlignment="1">
      <alignment horizontal="center" wrapText="1"/>
    </xf>
    <xf numFmtId="0" fontId="25" fillId="3" borderId="7" xfId="0" applyFont="1" applyFill="1" applyBorder="1" applyAlignment="1">
      <alignment horizontal="center" wrapText="1"/>
    </xf>
    <xf numFmtId="0" fontId="19" fillId="0" borderId="7" xfId="0" applyFont="1" applyBorder="1" applyAlignment="1">
      <alignment wrapText="1"/>
    </xf>
    <xf numFmtId="0" fontId="22" fillId="0" borderId="7" xfId="0" applyFont="1" applyBorder="1" applyAlignment="1">
      <alignment wrapText="1"/>
    </xf>
    <xf numFmtId="14" fontId="25" fillId="3" borderId="7" xfId="0" applyNumberFormat="1" applyFont="1" applyFill="1" applyBorder="1" applyAlignment="1">
      <alignment horizontal="center" wrapText="1"/>
    </xf>
    <xf numFmtId="0" fontId="20" fillId="0" borderId="7" xfId="0" applyFont="1" applyBorder="1" applyAlignment="1">
      <alignment wrapText="1"/>
    </xf>
    <xf numFmtId="0" fontId="25" fillId="3" borderId="7" xfId="0" applyFont="1" applyFill="1" applyBorder="1" applyAlignment="1">
      <alignment horizontal="justify" wrapText="1"/>
    </xf>
    <xf numFmtId="0" fontId="20" fillId="0" borderId="11" xfId="0" applyFont="1" applyBorder="1" applyAlignment="1">
      <alignment wrapText="1"/>
    </xf>
    <xf numFmtId="0" fontId="26" fillId="0" borderId="7" xfId="0" applyFont="1" applyBorder="1" applyAlignment="1">
      <alignment wrapText="1"/>
    </xf>
    <xf numFmtId="0" fontId="26" fillId="0" borderId="7" xfId="0" applyFont="1" applyBorder="1" applyAlignment="1">
      <alignment horizontal="justify" wrapText="1"/>
    </xf>
    <xf numFmtId="0" fontId="28" fillId="5" borderId="7" xfId="0" applyFont="1" applyFill="1" applyBorder="1" applyAlignment="1">
      <alignment horizontal="center" vertical="center" wrapText="1"/>
    </xf>
    <xf numFmtId="0" fontId="25" fillId="4" borderId="7" xfId="0" applyFont="1" applyFill="1" applyBorder="1" applyAlignment="1">
      <alignment horizontal="center" wrapText="1"/>
    </xf>
    <xf numFmtId="0" fontId="29" fillId="0" borderId="7" xfId="0" applyFont="1" applyBorder="1" applyAlignment="1">
      <alignment wrapText="1"/>
    </xf>
    <xf numFmtId="0" fontId="20" fillId="0" borderId="7" xfId="0" applyFont="1" applyBorder="1" applyAlignment="1">
      <alignment horizontal="center" vertical="center" wrapText="1"/>
    </xf>
    <xf numFmtId="0" fontId="20" fillId="0" borderId="54" xfId="0" applyFont="1" applyBorder="1" applyAlignment="1">
      <alignment horizontal="center" vertical="center" wrapText="1"/>
    </xf>
    <xf numFmtId="0" fontId="20" fillId="0" borderId="53" xfId="0" applyFont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4" fillId="4" borderId="0" xfId="0" applyFont="1" applyFill="1" applyBorder="1" applyAlignment="1">
      <alignment vertical="top" wrapText="1"/>
    </xf>
    <xf numFmtId="0" fontId="0" fillId="4" borderId="0" xfId="0" applyFill="1" applyBorder="1" applyAlignment="1">
      <alignment horizontal="center" vertical="center"/>
    </xf>
    <xf numFmtId="0" fontId="0" fillId="4" borderId="0" xfId="0" applyFill="1" applyBorder="1"/>
    <xf numFmtId="0" fontId="0" fillId="4" borderId="0" xfId="0" applyFill="1" applyBorder="1" applyAlignment="1"/>
    <xf numFmtId="0" fontId="0" fillId="0" borderId="21" xfId="0" applyBorder="1"/>
    <xf numFmtId="0" fontId="31" fillId="0" borderId="0" xfId="0" applyFont="1"/>
    <xf numFmtId="0" fontId="32" fillId="0" borderId="0" xfId="0" applyFont="1"/>
    <xf numFmtId="0" fontId="31" fillId="6" borderId="7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/>
    <xf numFmtId="0" fontId="31" fillId="0" borderId="20" xfId="0" applyFont="1" applyBorder="1"/>
    <xf numFmtId="0" fontId="32" fillId="0" borderId="23" xfId="0" applyFont="1" applyBorder="1"/>
    <xf numFmtId="0" fontId="31" fillId="0" borderId="23" xfId="0" applyFont="1" applyBorder="1"/>
    <xf numFmtId="0" fontId="0" fillId="0" borderId="23" xfId="0" applyBorder="1"/>
    <xf numFmtId="0" fontId="0" fillId="0" borderId="33" xfId="0" applyBorder="1"/>
    <xf numFmtId="0" fontId="31" fillId="0" borderId="22" xfId="0" applyFont="1" applyBorder="1"/>
    <xf numFmtId="0" fontId="32" fillId="0" borderId="28" xfId="0" applyFont="1" applyBorder="1"/>
    <xf numFmtId="0" fontId="0" fillId="0" borderId="28" xfId="0" applyBorder="1"/>
    <xf numFmtId="0" fontId="18" fillId="0" borderId="23" xfId="0" applyFont="1" applyBorder="1"/>
    <xf numFmtId="0" fontId="31" fillId="0" borderId="21" xfId="0" applyFont="1" applyBorder="1"/>
    <xf numFmtId="0" fontId="32" fillId="0" borderId="0" xfId="0" applyFont="1" applyBorder="1"/>
    <xf numFmtId="0" fontId="22" fillId="6" borderId="7" xfId="0" applyFont="1" applyFill="1" applyBorder="1" applyAlignment="1">
      <alignment horizontal="center" vertical="center" wrapText="1"/>
    </xf>
    <xf numFmtId="0" fontId="0" fillId="4" borderId="20" xfId="0" applyFill="1" applyBorder="1" applyAlignment="1">
      <alignment wrapText="1"/>
    </xf>
    <xf numFmtId="0" fontId="0" fillId="4" borderId="23" xfId="0" applyFill="1" applyBorder="1" applyAlignment="1">
      <alignment wrapText="1"/>
    </xf>
    <xf numFmtId="0" fontId="34" fillId="4" borderId="23" xfId="0" applyFont="1" applyFill="1" applyBorder="1" applyAlignment="1">
      <alignment wrapText="1"/>
    </xf>
    <xf numFmtId="0" fontId="34" fillId="4" borderId="23" xfId="0" applyFont="1" applyFill="1" applyBorder="1" applyAlignment="1">
      <alignment vertical="center" wrapText="1"/>
    </xf>
    <xf numFmtId="4" fontId="34" fillId="4" borderId="33" xfId="0" applyNumberFormat="1" applyFont="1" applyFill="1" applyBorder="1" applyAlignment="1">
      <alignment horizontal="left" wrapText="1"/>
    </xf>
    <xf numFmtId="0" fontId="0" fillId="4" borderId="21" xfId="0" applyFill="1" applyBorder="1" applyAlignment="1"/>
    <xf numFmtId="0" fontId="0" fillId="4" borderId="0" xfId="0" applyFill="1" applyBorder="1" applyAlignment="1">
      <alignment wrapText="1"/>
    </xf>
    <xf numFmtId="0" fontId="34" fillId="4" borderId="0" xfId="0" applyFont="1" applyFill="1" applyBorder="1" applyAlignment="1"/>
    <xf numFmtId="4" fontId="34" fillId="4" borderId="34" xfId="0" applyNumberFormat="1" applyFont="1" applyFill="1" applyBorder="1" applyAlignment="1">
      <alignment horizontal="left"/>
    </xf>
    <xf numFmtId="0" fontId="34" fillId="4" borderId="0" xfId="0" applyFont="1" applyFill="1" applyBorder="1" applyAlignment="1">
      <alignment wrapText="1"/>
    </xf>
    <xf numFmtId="0" fontId="19" fillId="4" borderId="0" xfId="0" applyFont="1" applyFill="1" applyBorder="1" applyAlignment="1">
      <alignment wrapText="1"/>
    </xf>
    <xf numFmtId="4" fontId="34" fillId="4" borderId="0" xfId="0" applyNumberFormat="1" applyFont="1" applyFill="1" applyBorder="1" applyAlignment="1"/>
    <xf numFmtId="0" fontId="0" fillId="4" borderId="22" xfId="0" applyFill="1" applyBorder="1"/>
    <xf numFmtId="0" fontId="35" fillId="4" borderId="28" xfId="0" applyFont="1" applyFill="1" applyBorder="1"/>
    <xf numFmtId="0" fontId="0" fillId="4" borderId="28" xfId="0" applyFill="1" applyBorder="1" applyAlignment="1">
      <alignment horizontal="center" vertical="center" wrapText="1"/>
    </xf>
    <xf numFmtId="0" fontId="0" fillId="4" borderId="28" xfId="0" applyFill="1" applyBorder="1" applyAlignment="1">
      <alignment horizontal="center" vertical="center"/>
    </xf>
    <xf numFmtId="0" fontId="34" fillId="4" borderId="28" xfId="0" applyFont="1" applyFill="1" applyBorder="1" applyAlignment="1">
      <alignment horizontal="center" vertical="center"/>
    </xf>
    <xf numFmtId="4" fontId="34" fillId="4" borderId="35" xfId="0" applyNumberFormat="1" applyFont="1" applyFill="1" applyBorder="1" applyAlignment="1">
      <alignment horizontal="left" vertical="center"/>
    </xf>
    <xf numFmtId="0" fontId="0" fillId="0" borderId="29" xfId="0" applyBorder="1" applyAlignment="1">
      <alignment horizontal="center"/>
    </xf>
    <xf numFmtId="4" fontId="0" fillId="0" borderId="29" xfId="0" applyNumberFormat="1" applyBorder="1" applyAlignment="1">
      <alignment horizontal="left"/>
    </xf>
    <xf numFmtId="0" fontId="0" fillId="9" borderId="67" xfId="0" applyFill="1" applyBorder="1"/>
    <xf numFmtId="0" fontId="0" fillId="9" borderId="68" xfId="0" applyFill="1" applyBorder="1"/>
    <xf numFmtId="0" fontId="0" fillId="9" borderId="68" xfId="0" applyFill="1" applyBorder="1" applyAlignment="1">
      <alignment wrapText="1"/>
    </xf>
    <xf numFmtId="0" fontId="0" fillId="9" borderId="69" xfId="0" applyFill="1" applyBorder="1"/>
    <xf numFmtId="0" fontId="0" fillId="9" borderId="70" xfId="0" applyFill="1" applyBorder="1"/>
    <xf numFmtId="0" fontId="0" fillId="9" borderId="71" xfId="0" applyFill="1" applyBorder="1"/>
    <xf numFmtId="4" fontId="0" fillId="9" borderId="72" xfId="0" applyNumberFormat="1" applyFill="1" applyBorder="1" applyAlignment="1">
      <alignment horizontal="left"/>
    </xf>
    <xf numFmtId="0" fontId="0" fillId="4" borderId="67" xfId="0" applyFill="1" applyBorder="1"/>
    <xf numFmtId="0" fontId="0" fillId="4" borderId="68" xfId="0" applyFill="1" applyBorder="1"/>
    <xf numFmtId="0" fontId="0" fillId="4" borderId="68" xfId="0" applyFill="1" applyBorder="1" applyAlignment="1">
      <alignment wrapText="1"/>
    </xf>
    <xf numFmtId="0" fontId="0" fillId="4" borderId="69" xfId="0" applyFill="1" applyBorder="1"/>
    <xf numFmtId="0" fontId="0" fillId="4" borderId="70" xfId="0" applyFill="1" applyBorder="1"/>
    <xf numFmtId="0" fontId="0" fillId="4" borderId="71" xfId="0" applyFill="1" applyBorder="1"/>
    <xf numFmtId="4" fontId="0" fillId="4" borderId="72" xfId="0" applyNumberFormat="1" applyFill="1" applyBorder="1" applyAlignment="1">
      <alignment horizontal="left"/>
    </xf>
    <xf numFmtId="0" fontId="0" fillId="4" borderId="73" xfId="0" applyFill="1" applyBorder="1"/>
    <xf numFmtId="0" fontId="0" fillId="4" borderId="73" xfId="0" applyFill="1" applyBorder="1" applyAlignment="1">
      <alignment wrapText="1"/>
    </xf>
    <xf numFmtId="0" fontId="0" fillId="4" borderId="74" xfId="0" applyFill="1" applyBorder="1"/>
    <xf numFmtId="0" fontId="0" fillId="4" borderId="75" xfId="0" applyFill="1" applyBorder="1"/>
    <xf numFmtId="0" fontId="0" fillId="4" borderId="76" xfId="0" applyFill="1" applyBorder="1"/>
    <xf numFmtId="4" fontId="0" fillId="4" borderId="77" xfId="0" applyNumberFormat="1" applyFill="1" applyBorder="1" applyAlignment="1">
      <alignment horizontal="left"/>
    </xf>
    <xf numFmtId="0" fontId="0" fillId="0" borderId="67" xfId="0" applyBorder="1"/>
    <xf numFmtId="0" fontId="0" fillId="0" borderId="78" xfId="0" applyBorder="1"/>
    <xf numFmtId="0" fontId="0" fillId="0" borderId="78" xfId="0" applyBorder="1" applyAlignment="1">
      <alignment wrapText="1"/>
    </xf>
    <xf numFmtId="0" fontId="0" fillId="0" borderId="79" xfId="0" applyBorder="1"/>
    <xf numFmtId="0" fontId="0" fillId="4" borderId="80" xfId="0" applyFill="1" applyBorder="1"/>
    <xf numFmtId="0" fontId="0" fillId="4" borderId="81" xfId="0" applyFill="1" applyBorder="1"/>
    <xf numFmtId="0" fontId="0" fillId="4" borderId="82" xfId="0" applyFill="1" applyBorder="1"/>
    <xf numFmtId="4" fontId="0" fillId="4" borderId="83" xfId="0" applyNumberFormat="1" applyFill="1" applyBorder="1" applyAlignment="1">
      <alignment horizontal="left"/>
    </xf>
    <xf numFmtId="0" fontId="0" fillId="0" borderId="67" xfId="0" applyBorder="1" applyAlignment="1">
      <alignment horizontal="right"/>
    </xf>
    <xf numFmtId="0" fontId="0" fillId="0" borderId="84" xfId="0" applyBorder="1" applyAlignment="1">
      <alignment horizontal="right"/>
    </xf>
    <xf numFmtId="0" fontId="0" fillId="0" borderId="84" xfId="0" applyBorder="1" applyAlignment="1">
      <alignment horizontal="right" wrapText="1"/>
    </xf>
    <xf numFmtId="0" fontId="0" fillId="0" borderId="84" xfId="0" applyBorder="1"/>
    <xf numFmtId="4" fontId="0" fillId="0" borderId="84" xfId="0" applyNumberFormat="1" applyBorder="1"/>
    <xf numFmtId="0" fontId="0" fillId="4" borderId="84" xfId="0" applyFill="1" applyBorder="1"/>
    <xf numFmtId="4" fontId="0" fillId="4" borderId="85" xfId="0" applyNumberFormat="1" applyFill="1" applyBorder="1" applyAlignment="1">
      <alignment horizontal="left"/>
    </xf>
    <xf numFmtId="164" fontId="0" fillId="4" borderId="84" xfId="0" applyNumberFormat="1" applyFill="1" applyBorder="1"/>
    <xf numFmtId="0" fontId="0" fillId="4" borderId="84" xfId="0" applyFill="1" applyBorder="1" applyAlignment="1">
      <alignment wrapText="1"/>
    </xf>
    <xf numFmtId="0" fontId="0" fillId="0" borderId="22" xfId="0" applyBorder="1"/>
    <xf numFmtId="0" fontId="0" fillId="0" borderId="28" xfId="0" applyBorder="1" applyAlignment="1">
      <alignment wrapText="1"/>
    </xf>
    <xf numFmtId="4" fontId="0" fillId="0" borderId="25" xfId="0" applyNumberFormat="1" applyBorder="1" applyAlignment="1">
      <alignment horizontal="left"/>
    </xf>
    <xf numFmtId="0" fontId="0" fillId="4" borderId="26" xfId="0" applyFill="1" applyBorder="1"/>
    <xf numFmtId="0" fontId="35" fillId="4" borderId="30" xfId="0" applyFont="1" applyFill="1" applyBorder="1"/>
    <xf numFmtId="0" fontId="0" fillId="4" borderId="23" xfId="0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4" fontId="0" fillId="4" borderId="33" xfId="0" applyNumberFormat="1" applyFill="1" applyBorder="1" applyAlignment="1">
      <alignment horizontal="left" vertical="center"/>
    </xf>
    <xf numFmtId="0" fontId="0" fillId="4" borderId="86" xfId="0" applyFill="1" applyBorder="1"/>
    <xf numFmtId="0" fontId="0" fillId="4" borderId="89" xfId="0" applyFill="1" applyBorder="1" applyAlignment="1">
      <alignment horizontal="right"/>
    </xf>
    <xf numFmtId="0" fontId="0" fillId="4" borderId="87" xfId="0" applyFill="1" applyBorder="1" applyAlignment="1">
      <alignment horizontal="right"/>
    </xf>
    <xf numFmtId="0" fontId="0" fillId="4" borderId="87" xfId="0" applyFill="1" applyBorder="1" applyAlignment="1">
      <alignment horizontal="right" wrapText="1"/>
    </xf>
    <xf numFmtId="0" fontId="0" fillId="0" borderId="90" xfId="0" applyBorder="1" applyAlignment="1">
      <alignment horizontal="right"/>
    </xf>
    <xf numFmtId="0" fontId="0" fillId="0" borderId="91" xfId="0" applyBorder="1" applyAlignment="1">
      <alignment horizontal="right"/>
    </xf>
    <xf numFmtId="0" fontId="0" fillId="4" borderId="91" xfId="0" applyFill="1" applyBorder="1" applyAlignment="1">
      <alignment wrapText="1"/>
    </xf>
    <xf numFmtId="0" fontId="0" fillId="4" borderId="28" xfId="0" applyFill="1" applyBorder="1"/>
    <xf numFmtId="4" fontId="0" fillId="4" borderId="25" xfId="0" applyNumberFormat="1" applyFill="1" applyBorder="1" applyAlignment="1">
      <alignment horizontal="left"/>
    </xf>
    <xf numFmtId="0" fontId="0" fillId="0" borderId="0" xfId="0" applyAlignment="1">
      <alignment wrapText="1"/>
    </xf>
    <xf numFmtId="4" fontId="0" fillId="0" borderId="0" xfId="0" applyNumberFormat="1" applyAlignment="1">
      <alignment horizontal="left"/>
    </xf>
    <xf numFmtId="0" fontId="4" fillId="0" borderId="21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34" xfId="0" applyFont="1" applyBorder="1" applyAlignment="1">
      <alignment horizontal="center" vertical="top" wrapText="1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37" fillId="0" borderId="0" xfId="0" applyFont="1"/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17" fontId="4" fillId="0" borderId="25" xfId="0" applyNumberFormat="1" applyFont="1" applyBorder="1" applyAlignment="1">
      <alignment vertical="top" wrapText="1"/>
    </xf>
    <xf numFmtId="0" fontId="31" fillId="0" borderId="22" xfId="0" applyFont="1" applyBorder="1" applyAlignment="1">
      <alignment horizontal="left" vertical="center"/>
    </xf>
    <xf numFmtId="0" fontId="20" fillId="0" borderId="52" xfId="0" applyFont="1" applyBorder="1" applyAlignment="1">
      <alignment horizontal="center" vertical="center"/>
    </xf>
    <xf numFmtId="17" fontId="20" fillId="0" borderId="7" xfId="0" applyNumberFormat="1" applyFont="1" applyBorder="1" applyAlignment="1">
      <alignment horizontal="center" vertical="center" wrapText="1"/>
    </xf>
    <xf numFmtId="17" fontId="20" fillId="0" borderId="52" xfId="0" applyNumberFormat="1" applyFont="1" applyBorder="1" applyAlignment="1">
      <alignment horizontal="center"/>
    </xf>
    <xf numFmtId="17" fontId="20" fillId="0" borderId="54" xfId="0" applyNumberFormat="1" applyFont="1" applyBorder="1" applyAlignment="1">
      <alignment horizontal="center" vertical="center" wrapText="1"/>
    </xf>
    <xf numFmtId="0" fontId="22" fillId="0" borderId="57" xfId="0" applyFont="1" applyBorder="1" applyAlignment="1">
      <alignment horizontal="center" vertical="center" wrapText="1"/>
    </xf>
    <xf numFmtId="17" fontId="22" fillId="0" borderId="7" xfId="0" applyNumberFormat="1" applyFont="1" applyBorder="1" applyAlignment="1">
      <alignment horizontal="center" vertical="center" wrapText="1"/>
    </xf>
    <xf numFmtId="17" fontId="22" fillId="0" borderId="54" xfId="0" applyNumberFormat="1" applyFont="1" applyBorder="1" applyAlignment="1">
      <alignment horizontal="center" vertical="center" wrapText="1"/>
    </xf>
    <xf numFmtId="17" fontId="22" fillId="0" borderId="57" xfId="0" applyNumberFormat="1" applyFont="1" applyBorder="1" applyAlignment="1">
      <alignment horizontal="center" vertical="center" wrapText="1"/>
    </xf>
    <xf numFmtId="17" fontId="22" fillId="0" borderId="58" xfId="0" applyNumberFormat="1" applyFont="1" applyBorder="1" applyAlignment="1">
      <alignment horizontal="center" vertical="center" wrapText="1"/>
    </xf>
    <xf numFmtId="0" fontId="4" fillId="0" borderId="21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34" xfId="0" applyFont="1" applyBorder="1" applyAlignment="1">
      <alignment horizontal="left" vertical="top" wrapText="1"/>
    </xf>
    <xf numFmtId="0" fontId="4" fillId="0" borderId="20" xfId="0" applyFont="1" applyBorder="1" applyAlignment="1">
      <alignment horizontal="left" vertical="top" wrapText="1"/>
    </xf>
    <xf numFmtId="0" fontId="4" fillId="0" borderId="23" xfId="0" applyFont="1" applyBorder="1" applyAlignment="1">
      <alignment horizontal="left" vertical="top" wrapText="1"/>
    </xf>
    <xf numFmtId="0" fontId="4" fillId="0" borderId="33" xfId="0" applyFont="1" applyBorder="1" applyAlignment="1">
      <alignment horizontal="left" vertical="top" wrapText="1"/>
    </xf>
    <xf numFmtId="0" fontId="4" fillId="0" borderId="22" xfId="0" applyFont="1" applyBorder="1" applyAlignment="1">
      <alignment horizontal="left" vertical="top" wrapText="1"/>
    </xf>
    <xf numFmtId="0" fontId="4" fillId="0" borderId="28" xfId="0" applyFont="1" applyBorder="1" applyAlignment="1">
      <alignment horizontal="left" vertical="top" wrapText="1"/>
    </xf>
    <xf numFmtId="0" fontId="4" fillId="0" borderId="35" xfId="0" applyFont="1" applyBorder="1" applyAlignment="1">
      <alignment horizontal="left" vertical="top" wrapText="1"/>
    </xf>
    <xf numFmtId="0" fontId="4" fillId="0" borderId="20" xfId="0" applyFont="1" applyBorder="1" applyAlignment="1">
      <alignment vertical="top" wrapText="1"/>
    </xf>
    <xf numFmtId="0" fontId="4" fillId="0" borderId="23" xfId="0" applyFont="1" applyBorder="1" applyAlignment="1">
      <alignment vertical="top" wrapText="1"/>
    </xf>
    <xf numFmtId="0" fontId="4" fillId="0" borderId="22" xfId="0" applyFont="1" applyBorder="1" applyAlignment="1">
      <alignment vertical="top" wrapText="1"/>
    </xf>
    <xf numFmtId="0" fontId="4" fillId="0" borderId="28" xfId="0" applyFont="1" applyBorder="1" applyAlignment="1">
      <alignment vertical="top" wrapText="1"/>
    </xf>
    <xf numFmtId="0" fontId="4" fillId="0" borderId="33" xfId="0" applyFont="1" applyBorder="1" applyAlignment="1">
      <alignment vertical="top" wrapText="1"/>
    </xf>
    <xf numFmtId="0" fontId="4" fillId="0" borderId="35" xfId="0" applyFont="1" applyBorder="1" applyAlignment="1">
      <alignment vertical="top" wrapText="1"/>
    </xf>
    <xf numFmtId="0" fontId="4" fillId="0" borderId="22" xfId="0" applyFont="1" applyBorder="1" applyAlignment="1">
      <alignment horizontal="center" vertical="top" wrapText="1"/>
    </xf>
    <xf numFmtId="0" fontId="4" fillId="0" borderId="28" xfId="0" applyFont="1" applyBorder="1" applyAlignment="1">
      <alignment horizontal="center" vertical="top" wrapText="1"/>
    </xf>
    <xf numFmtId="0" fontId="4" fillId="0" borderId="35" xfId="0" applyFont="1" applyBorder="1" applyAlignment="1">
      <alignment horizontal="center" vertical="top" wrapText="1"/>
    </xf>
    <xf numFmtId="3" fontId="16" fillId="0" borderId="20" xfId="0" applyNumberFormat="1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16" fillId="0" borderId="33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0" borderId="20" xfId="0" applyFont="1" applyBorder="1" applyAlignment="1">
      <alignment vertical="top" wrapText="1"/>
    </xf>
    <xf numFmtId="0" fontId="16" fillId="0" borderId="23" xfId="0" applyFont="1" applyBorder="1" applyAlignment="1">
      <alignment vertical="top" wrapText="1"/>
    </xf>
    <xf numFmtId="0" fontId="16" fillId="0" borderId="33" xfId="0" applyFont="1" applyBorder="1" applyAlignment="1">
      <alignment vertical="top" wrapText="1"/>
    </xf>
    <xf numFmtId="0" fontId="16" fillId="0" borderId="22" xfId="0" applyFont="1" applyBorder="1" applyAlignment="1">
      <alignment vertical="top" wrapText="1"/>
    </xf>
    <xf numFmtId="0" fontId="16" fillId="0" borderId="28" xfId="0" applyFont="1" applyBorder="1" applyAlignment="1">
      <alignment vertical="top" wrapText="1"/>
    </xf>
    <xf numFmtId="0" fontId="16" fillId="0" borderId="35" xfId="0" applyFont="1" applyBorder="1" applyAlignment="1">
      <alignment vertical="top" wrapText="1"/>
    </xf>
    <xf numFmtId="0" fontId="16" fillId="0" borderId="22" xfId="0" applyFont="1" applyBorder="1" applyAlignment="1">
      <alignment horizontal="center" vertical="top" wrapText="1"/>
    </xf>
    <xf numFmtId="0" fontId="16" fillId="0" borderId="28" xfId="0" applyFont="1" applyBorder="1" applyAlignment="1">
      <alignment horizontal="center" vertical="top" wrapText="1"/>
    </xf>
    <xf numFmtId="0" fontId="16" fillId="0" borderId="3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4" fillId="0" borderId="24" xfId="0" applyFont="1" applyBorder="1" applyAlignment="1">
      <alignment vertical="top" wrapText="1"/>
    </xf>
    <xf numFmtId="0" fontId="4" fillId="0" borderId="25" xfId="0" applyFont="1" applyBorder="1" applyAlignment="1">
      <alignment vertical="top" wrapText="1"/>
    </xf>
    <xf numFmtId="0" fontId="4" fillId="0" borderId="20" xfId="0" applyFont="1" applyBorder="1" applyAlignment="1">
      <alignment horizontal="center" vertical="top" wrapText="1"/>
    </xf>
    <xf numFmtId="0" fontId="4" fillId="0" borderId="33" xfId="0" applyFont="1" applyBorder="1" applyAlignment="1">
      <alignment horizontal="center" vertical="top" wrapText="1"/>
    </xf>
    <xf numFmtId="0" fontId="20" fillId="0" borderId="21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20" fillId="0" borderId="34" xfId="0" applyFont="1" applyBorder="1" applyAlignment="1">
      <alignment horizontal="left" vertical="center" wrapText="1"/>
    </xf>
    <xf numFmtId="0" fontId="20" fillId="0" borderId="22" xfId="0" applyFont="1" applyBorder="1" applyAlignment="1">
      <alignment horizontal="left" vertical="center" wrapText="1"/>
    </xf>
    <xf numFmtId="0" fontId="20" fillId="0" borderId="28" xfId="0" applyFont="1" applyBorder="1" applyAlignment="1">
      <alignment horizontal="left" vertical="center" wrapText="1"/>
    </xf>
    <xf numFmtId="0" fontId="20" fillId="0" borderId="35" xfId="0" applyFont="1" applyBorder="1" applyAlignment="1">
      <alignment horizontal="left" vertical="center" wrapText="1"/>
    </xf>
    <xf numFmtId="0" fontId="30" fillId="0" borderId="0" xfId="0" applyFont="1" applyAlignment="1">
      <alignment horizontal="center"/>
    </xf>
    <xf numFmtId="0" fontId="32" fillId="0" borderId="0" xfId="0" applyFont="1" applyAlignment="1">
      <alignment horizontal="left" wrapText="1"/>
    </xf>
    <xf numFmtId="0" fontId="31" fillId="0" borderId="20" xfId="0" applyFont="1" applyBorder="1" applyAlignment="1">
      <alignment horizontal="center"/>
    </xf>
    <xf numFmtId="0" fontId="31" fillId="0" borderId="23" xfId="0" applyFont="1" applyBorder="1" applyAlignment="1">
      <alignment horizontal="center"/>
    </xf>
    <xf numFmtId="0" fontId="31" fillId="0" borderId="33" xfId="0" applyFont="1" applyBorder="1" applyAlignment="1">
      <alignment horizontal="center"/>
    </xf>
    <xf numFmtId="0" fontId="32" fillId="0" borderId="28" xfId="0" applyFont="1" applyBorder="1" applyAlignment="1">
      <alignment horizontal="left" wrapText="1"/>
    </xf>
    <xf numFmtId="0" fontId="32" fillId="0" borderId="35" xfId="0" applyFont="1" applyBorder="1" applyAlignment="1">
      <alignment horizontal="left" wrapText="1"/>
    </xf>
    <xf numFmtId="0" fontId="0" fillId="0" borderId="60" xfId="0" applyFont="1" applyBorder="1" applyAlignment="1">
      <alignment horizontal="left" vertical="center" wrapText="1"/>
    </xf>
    <xf numFmtId="0" fontId="0" fillId="0" borderId="61" xfId="0" applyFont="1" applyBorder="1" applyAlignment="1">
      <alignment horizontal="left" vertical="center" wrapText="1"/>
    </xf>
    <xf numFmtId="0" fontId="0" fillId="0" borderId="62" xfId="0" applyFont="1" applyBorder="1" applyAlignment="1">
      <alignment horizontal="left" vertical="center" wrapText="1"/>
    </xf>
    <xf numFmtId="0" fontId="20" fillId="0" borderId="55" xfId="0" applyFont="1" applyBorder="1" applyAlignment="1">
      <alignment horizontal="center" vertical="center" wrapText="1"/>
    </xf>
    <xf numFmtId="0" fontId="20" fillId="0" borderId="63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left" vertical="center" wrapText="1"/>
    </xf>
    <xf numFmtId="0" fontId="20" fillId="0" borderId="12" xfId="0" applyFont="1" applyBorder="1" applyAlignment="1">
      <alignment horizontal="left" vertical="center" wrapText="1"/>
    </xf>
    <xf numFmtId="0" fontId="20" fillId="0" borderId="7" xfId="0" applyFont="1" applyBorder="1" applyAlignment="1">
      <alignment horizontal="center" vertical="center" wrapText="1"/>
    </xf>
    <xf numFmtId="17" fontId="20" fillId="0" borderId="7" xfId="0" applyNumberFormat="1" applyFont="1" applyBorder="1" applyAlignment="1">
      <alignment horizontal="center" vertical="center" wrapText="1"/>
    </xf>
    <xf numFmtId="0" fontId="20" fillId="0" borderId="53" xfId="0" applyFont="1" applyBorder="1" applyAlignment="1">
      <alignment horizontal="left" vertical="center" wrapText="1"/>
    </xf>
    <xf numFmtId="0" fontId="22" fillId="0" borderId="13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92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left" vertical="center" wrapText="1"/>
    </xf>
    <xf numFmtId="0" fontId="15" fillId="0" borderId="27" xfId="0" applyFont="1" applyBorder="1" applyAlignment="1">
      <alignment horizontal="left" vertical="center" wrapText="1"/>
    </xf>
    <xf numFmtId="0" fontId="0" fillId="0" borderId="30" xfId="0" applyBorder="1"/>
    <xf numFmtId="0" fontId="0" fillId="0" borderId="27" xfId="0" applyBorder="1"/>
    <xf numFmtId="0" fontId="3" fillId="0" borderId="36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left" vertical="center" wrapText="1"/>
    </xf>
    <xf numFmtId="0" fontId="11" fillId="6" borderId="23" xfId="0" applyFont="1" applyFill="1" applyBorder="1" applyAlignment="1">
      <alignment horizontal="center" vertical="center" wrapText="1"/>
    </xf>
    <xf numFmtId="0" fontId="3" fillId="0" borderId="37" xfId="0" applyFont="1" applyBorder="1" applyAlignment="1">
      <alignment horizontal="left" vertical="center" wrapText="1"/>
    </xf>
    <xf numFmtId="0" fontId="3" fillId="0" borderId="38" xfId="0" applyFont="1" applyBorder="1" applyAlignment="1">
      <alignment horizontal="left" vertical="center" wrapText="1"/>
    </xf>
    <xf numFmtId="0" fontId="22" fillId="5" borderId="7" xfId="0" applyFont="1" applyFill="1" applyBorder="1" applyAlignment="1">
      <alignment horizontal="center" vertical="center" wrapText="1"/>
    </xf>
    <xf numFmtId="0" fontId="25" fillId="4" borderId="13" xfId="0" applyFont="1" applyFill="1" applyBorder="1" applyAlignment="1">
      <alignment horizontal="center" wrapText="1"/>
    </xf>
    <xf numFmtId="0" fontId="25" fillId="4" borderId="14" xfId="0" applyFont="1" applyFill="1" applyBorder="1" applyAlignment="1">
      <alignment horizontal="center" wrapText="1"/>
    </xf>
    <xf numFmtId="0" fontId="22" fillId="4" borderId="7" xfId="0" applyFont="1" applyFill="1" applyBorder="1" applyAlignment="1">
      <alignment horizontal="center" vertical="center" wrapText="1"/>
    </xf>
    <xf numFmtId="0" fontId="22" fillId="4" borderId="11" xfId="0" applyFont="1" applyFill="1" applyBorder="1" applyAlignment="1">
      <alignment horizontal="center" vertical="center" wrapText="1"/>
    </xf>
    <xf numFmtId="0" fontId="22" fillId="4" borderId="12" xfId="0" applyFont="1" applyFill="1" applyBorder="1" applyAlignment="1">
      <alignment horizontal="center" vertical="center" wrapText="1"/>
    </xf>
    <xf numFmtId="0" fontId="22" fillId="4" borderId="13" xfId="0" applyFont="1" applyFill="1" applyBorder="1" applyAlignment="1">
      <alignment horizontal="center" vertical="center" wrapText="1"/>
    </xf>
    <xf numFmtId="0" fontId="22" fillId="4" borderId="14" xfId="0" applyFont="1" applyFill="1" applyBorder="1" applyAlignment="1">
      <alignment horizontal="center" vertical="center" wrapText="1"/>
    </xf>
    <xf numFmtId="0" fontId="22" fillId="4" borderId="15" xfId="0" applyFont="1" applyFill="1" applyBorder="1" applyAlignment="1">
      <alignment horizontal="center" vertical="center" wrapText="1"/>
    </xf>
    <xf numFmtId="0" fontId="25" fillId="4" borderId="15" xfId="0" applyFont="1" applyFill="1" applyBorder="1" applyAlignment="1">
      <alignment horizontal="center" wrapText="1"/>
    </xf>
    <xf numFmtId="0" fontId="22" fillId="4" borderId="13" xfId="0" applyFont="1" applyFill="1" applyBorder="1" applyAlignment="1">
      <alignment horizontal="center" wrapText="1"/>
    </xf>
    <xf numFmtId="0" fontId="22" fillId="4" borderId="15" xfId="0" applyFont="1" applyFill="1" applyBorder="1" applyAlignment="1">
      <alignment horizontal="center" wrapText="1"/>
    </xf>
    <xf numFmtId="0" fontId="22" fillId="4" borderId="14" xfId="0" applyFont="1" applyFill="1" applyBorder="1" applyAlignment="1">
      <alignment horizontal="center" wrapText="1"/>
    </xf>
    <xf numFmtId="0" fontId="23" fillId="2" borderId="31" xfId="0" applyFont="1" applyFill="1" applyBorder="1" applyAlignment="1">
      <alignment vertical="top" wrapText="1"/>
    </xf>
    <xf numFmtId="0" fontId="23" fillId="2" borderId="0" xfId="0" applyFont="1" applyFill="1" applyBorder="1" applyAlignment="1">
      <alignment vertical="top" wrapText="1"/>
    </xf>
    <xf numFmtId="0" fontId="23" fillId="2" borderId="32" xfId="0" applyFont="1" applyFill="1" applyBorder="1" applyAlignment="1">
      <alignment vertical="top" wrapText="1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27" fillId="2" borderId="16" xfId="0" applyFont="1" applyFill="1" applyBorder="1" applyAlignment="1">
      <alignment horizontal="left" vertical="top" wrapText="1"/>
    </xf>
    <xf numFmtId="0" fontId="27" fillId="2" borderId="9" xfId="0" applyFont="1" applyFill="1" applyBorder="1" applyAlignment="1">
      <alignment horizontal="left" vertical="top" wrapText="1"/>
    </xf>
    <xf numFmtId="0" fontId="27" fillId="2" borderId="17" xfId="0" applyFont="1" applyFill="1" applyBorder="1" applyAlignment="1">
      <alignment horizontal="left" vertical="top" wrapText="1"/>
    </xf>
    <xf numFmtId="0" fontId="6" fillId="2" borderId="31" xfId="0" applyFont="1" applyFill="1" applyBorder="1" applyAlignment="1">
      <alignment vertical="top" wrapText="1"/>
    </xf>
    <xf numFmtId="0" fontId="6" fillId="2" borderId="0" xfId="0" applyFont="1" applyFill="1" applyBorder="1" applyAlignment="1">
      <alignment vertical="top" wrapText="1"/>
    </xf>
    <xf numFmtId="0" fontId="6" fillId="2" borderId="32" xfId="0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4" fillId="0" borderId="43" xfId="0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0" fillId="0" borderId="26" xfId="0" applyBorder="1" applyAlignment="1">
      <alignment horizontal="left"/>
    </xf>
    <xf numFmtId="0" fontId="0" fillId="0" borderId="30" xfId="0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9" xfId="0" applyBorder="1" applyAlignment="1">
      <alignment horizontal="center" vertical="center"/>
    </xf>
    <xf numFmtId="0" fontId="0" fillId="0" borderId="29" xfId="0" applyBorder="1" applyAlignment="1">
      <alignment horizontal="center" vertical="center" wrapText="1"/>
    </xf>
    <xf numFmtId="0" fontId="34" fillId="4" borderId="23" xfId="0" applyFont="1" applyFill="1" applyBorder="1" applyAlignment="1">
      <alignment horizontal="center" vertical="center" wrapText="1"/>
    </xf>
    <xf numFmtId="0" fontId="0" fillId="4" borderId="21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0" xfId="0" applyFill="1" applyBorder="1" applyAlignment="1">
      <alignment horizontal="left"/>
    </xf>
    <xf numFmtId="0" fontId="0" fillId="4" borderId="28" xfId="0" applyFill="1" applyBorder="1" applyAlignment="1">
      <alignment horizontal="center" vertical="center"/>
    </xf>
    <xf numFmtId="0" fontId="0" fillId="0" borderId="29" xfId="0" applyBorder="1" applyAlignment="1">
      <alignment horizontal="center"/>
    </xf>
    <xf numFmtId="0" fontId="0" fillId="0" borderId="84" xfId="0" applyBorder="1" applyAlignment="1">
      <alignment horizontal="right"/>
    </xf>
    <xf numFmtId="0" fontId="0" fillId="4" borderId="23" xfId="0" applyFill="1" applyBorder="1" applyAlignment="1">
      <alignment horizontal="center" vertical="center"/>
    </xf>
    <xf numFmtId="0" fontId="0" fillId="0" borderId="86" xfId="0" applyBorder="1" applyAlignment="1">
      <alignment horizontal="right"/>
    </xf>
    <xf numFmtId="0" fontId="0" fillId="0" borderId="87" xfId="0" applyBorder="1" applyAlignment="1">
      <alignment horizontal="right"/>
    </xf>
    <xf numFmtId="0" fontId="0" fillId="0" borderId="88" xfId="0" applyBorder="1" applyAlignment="1">
      <alignment horizontal="right"/>
    </xf>
    <xf numFmtId="0" fontId="0" fillId="0" borderId="86" xfId="0" applyBorder="1" applyAlignment="1">
      <alignment horizontal="center"/>
    </xf>
    <xf numFmtId="0" fontId="0" fillId="0" borderId="87" xfId="0" applyBorder="1" applyAlignment="1">
      <alignment horizontal="center"/>
    </xf>
    <xf numFmtId="0" fontId="0" fillId="0" borderId="88" xfId="0" applyBorder="1" applyAlignment="1">
      <alignment horizontal="center"/>
    </xf>
    <xf numFmtId="0" fontId="4" fillId="0" borderId="0" xfId="0" applyFont="1" applyBorder="1" applyAlignment="1">
      <alignment vertical="top" wrapText="1"/>
    </xf>
    <xf numFmtId="0" fontId="3" fillId="7" borderId="20" xfId="0" applyFont="1" applyFill="1" applyBorder="1" applyAlignment="1">
      <alignment horizontal="left" vertical="center" wrapText="1"/>
    </xf>
    <xf numFmtId="0" fontId="3" fillId="7" borderId="23" xfId="0" applyFont="1" applyFill="1" applyBorder="1" applyAlignment="1">
      <alignment horizontal="left" vertical="center" wrapText="1"/>
    </xf>
    <xf numFmtId="0" fontId="3" fillId="7" borderId="33" xfId="0" applyFont="1" applyFill="1" applyBorder="1" applyAlignment="1">
      <alignment horizontal="left" vertical="center" wrapText="1"/>
    </xf>
    <xf numFmtId="0" fontId="3" fillId="7" borderId="21" xfId="0" applyFont="1" applyFill="1" applyBorder="1" applyAlignment="1">
      <alignment horizontal="left" vertical="center" wrapText="1"/>
    </xf>
    <xf numFmtId="0" fontId="3" fillId="7" borderId="0" xfId="0" applyFont="1" applyFill="1" applyBorder="1" applyAlignment="1">
      <alignment horizontal="left" vertical="center" wrapText="1"/>
    </xf>
    <xf numFmtId="0" fontId="3" fillId="7" borderId="34" xfId="0" applyFont="1" applyFill="1" applyBorder="1" applyAlignment="1">
      <alignment horizontal="left" vertical="center" wrapText="1"/>
    </xf>
    <xf numFmtId="0" fontId="3" fillId="7" borderId="22" xfId="0" applyFont="1" applyFill="1" applyBorder="1" applyAlignment="1">
      <alignment horizontal="left" vertical="center" wrapText="1"/>
    </xf>
    <xf numFmtId="0" fontId="3" fillId="7" borderId="28" xfId="0" applyFont="1" applyFill="1" applyBorder="1" applyAlignment="1">
      <alignment horizontal="left" vertical="center" wrapText="1"/>
    </xf>
    <xf numFmtId="0" fontId="3" fillId="7" borderId="35" xfId="0" applyFont="1" applyFill="1" applyBorder="1" applyAlignment="1">
      <alignment horizontal="left" vertical="center" wrapText="1"/>
    </xf>
    <xf numFmtId="0" fontId="4" fillId="0" borderId="21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34" xfId="0" applyFont="1" applyBorder="1" applyAlignment="1">
      <alignment horizontal="center" vertical="top" wrapText="1"/>
    </xf>
    <xf numFmtId="0" fontId="3" fillId="7" borderId="26" xfId="0" applyFont="1" applyFill="1" applyBorder="1" applyAlignment="1">
      <alignment horizontal="left" wrapText="1"/>
    </xf>
    <xf numFmtId="0" fontId="3" fillId="7" borderId="30" xfId="0" applyFont="1" applyFill="1" applyBorder="1" applyAlignment="1">
      <alignment horizontal="left" wrapText="1"/>
    </xf>
    <xf numFmtId="0" fontId="3" fillId="7" borderId="27" xfId="0" applyFont="1" applyFill="1" applyBorder="1" applyAlignment="1">
      <alignment horizontal="left" wrapText="1"/>
    </xf>
    <xf numFmtId="0" fontId="4" fillId="0" borderId="21" xfId="0" applyFont="1" applyBorder="1" applyAlignment="1">
      <alignment vertical="top" wrapText="1"/>
    </xf>
    <xf numFmtId="0" fontId="0" fillId="0" borderId="26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4" fontId="25" fillId="3" borderId="7" xfId="0" applyNumberFormat="1" applyFont="1" applyFill="1" applyBorder="1" applyAlignment="1">
      <alignment horizontal="center" wrapText="1"/>
    </xf>
    <xf numFmtId="17" fontId="25" fillId="3" borderId="7" xfId="0" applyNumberFormat="1" applyFont="1" applyFill="1" applyBorder="1" applyAlignment="1">
      <alignment horizontal="center" wrapText="1"/>
    </xf>
    <xf numFmtId="2" fontId="25" fillId="3" borderId="7" xfId="0" applyNumberFormat="1" applyFont="1" applyFill="1" applyBorder="1" applyAlignment="1">
      <alignment horizontal="center" wrapText="1"/>
    </xf>
    <xf numFmtId="44" fontId="25" fillId="4" borderId="13" xfId="2" applyFont="1" applyFill="1" applyBorder="1" applyAlignment="1">
      <alignment horizontal="center" wrapText="1"/>
    </xf>
    <xf numFmtId="44" fontId="25" fillId="4" borderId="15" xfId="2" applyFont="1" applyFill="1" applyBorder="1" applyAlignment="1">
      <alignment horizontal="center" wrapText="1"/>
    </xf>
    <xf numFmtId="44" fontId="25" fillId="4" borderId="14" xfId="2" applyFont="1" applyFill="1" applyBorder="1" applyAlignment="1">
      <alignment horizontal="center" wrapText="1"/>
    </xf>
    <xf numFmtId="0" fontId="0" fillId="0" borderId="29" xfId="0" applyBorder="1" applyAlignment="1">
      <alignment horizontal="left" wrapText="1"/>
    </xf>
    <xf numFmtId="0" fontId="0" fillId="0" borderId="29" xfId="0" applyBorder="1" applyAlignment="1">
      <alignment vertical="top"/>
    </xf>
    <xf numFmtId="44" fontId="4" fillId="0" borderId="19" xfId="2" applyFont="1" applyBorder="1" applyAlignment="1">
      <alignment horizontal="left" vertical="top" wrapText="1" indent="2"/>
    </xf>
    <xf numFmtId="44" fontId="5" fillId="0" borderId="48" xfId="2" applyFont="1" applyBorder="1" applyAlignment="1">
      <alignment vertical="top" wrapText="1"/>
    </xf>
    <xf numFmtId="0" fontId="0" fillId="0" borderId="26" xfId="0" applyBorder="1" applyAlignment="1">
      <alignment horizontal="left" wrapText="1"/>
    </xf>
    <xf numFmtId="0" fontId="0" fillId="0" borderId="30" xfId="0" applyBorder="1" applyAlignment="1">
      <alignment horizontal="left" wrapText="1"/>
    </xf>
    <xf numFmtId="0" fontId="0" fillId="0" borderId="27" xfId="0" applyBorder="1" applyAlignment="1">
      <alignment horizontal="left" wrapText="1"/>
    </xf>
    <xf numFmtId="0" fontId="34" fillId="4" borderId="0" xfId="0" applyFont="1" applyFill="1" applyBorder="1" applyAlignment="1">
      <alignment horizontal="center" wrapText="1"/>
    </xf>
    <xf numFmtId="0" fontId="0" fillId="4" borderId="73" xfId="0" applyFill="1" applyBorder="1" applyAlignment="1">
      <alignment horizontal="center"/>
    </xf>
    <xf numFmtId="0" fontId="0" fillId="4" borderId="79" xfId="0" applyFill="1" applyBorder="1" applyAlignment="1">
      <alignment horizontal="center"/>
    </xf>
    <xf numFmtId="0" fontId="0" fillId="4" borderId="94" xfId="0" applyFill="1" applyBorder="1" applyAlignment="1">
      <alignment horizontal="center"/>
    </xf>
    <xf numFmtId="0" fontId="0" fillId="4" borderId="95" xfId="0" applyFill="1" applyBorder="1" applyAlignment="1">
      <alignment horizontal="center"/>
    </xf>
    <xf numFmtId="0" fontId="0" fillId="4" borderId="75" xfId="0" applyFill="1" applyBorder="1" applyAlignment="1">
      <alignment horizontal="center"/>
    </xf>
    <xf numFmtId="0" fontId="0" fillId="4" borderId="81" xfId="0" applyFill="1" applyBorder="1" applyAlignment="1">
      <alignment horizontal="center"/>
    </xf>
    <xf numFmtId="44" fontId="0" fillId="4" borderId="93" xfId="0" applyNumberFormat="1" applyFill="1" applyBorder="1" applyAlignment="1">
      <alignment horizontal="center"/>
    </xf>
    <xf numFmtId="44" fontId="0" fillId="4" borderId="70" xfId="0" applyNumberFormat="1" applyFill="1" applyBorder="1" applyAlignment="1">
      <alignment horizontal="center"/>
    </xf>
    <xf numFmtId="44" fontId="0" fillId="4" borderId="68" xfId="0" applyNumberFormat="1" applyFill="1" applyBorder="1" applyAlignment="1">
      <alignment horizontal="center"/>
    </xf>
    <xf numFmtId="9" fontId="0" fillId="4" borderId="84" xfId="3" applyFont="1" applyFill="1" applyBorder="1"/>
    <xf numFmtId="10" fontId="0" fillId="4" borderId="84" xfId="3" applyNumberFormat="1" applyFont="1" applyFill="1" applyBorder="1"/>
    <xf numFmtId="44" fontId="0" fillId="4" borderId="68" xfId="2" applyFont="1" applyFill="1" applyBorder="1" applyAlignment="1">
      <alignment horizontal="center"/>
    </xf>
    <xf numFmtId="44" fontId="0" fillId="4" borderId="73" xfId="2" applyFont="1" applyFill="1" applyBorder="1" applyAlignment="1">
      <alignment horizontal="center"/>
    </xf>
    <xf numFmtId="44" fontId="0" fillId="4" borderId="79" xfId="2" applyFont="1" applyFill="1" applyBorder="1" applyAlignment="1">
      <alignment horizontal="center"/>
    </xf>
    <xf numFmtId="10" fontId="0" fillId="4" borderId="68" xfId="3" applyNumberFormat="1" applyFont="1" applyFill="1" applyBorder="1" applyAlignment="1">
      <alignment horizontal="center"/>
    </xf>
    <xf numFmtId="10" fontId="0" fillId="4" borderId="73" xfId="3" applyNumberFormat="1" applyFont="1" applyFill="1" applyBorder="1" applyAlignment="1">
      <alignment horizontal="center"/>
    </xf>
    <xf numFmtId="10" fontId="0" fillId="4" borderId="79" xfId="3" applyNumberFormat="1" applyFont="1" applyFill="1" applyBorder="1" applyAlignment="1">
      <alignment horizontal="center"/>
    </xf>
    <xf numFmtId="44" fontId="0" fillId="4" borderId="72" xfId="2" applyFont="1" applyFill="1" applyBorder="1" applyAlignment="1">
      <alignment horizontal="center"/>
    </xf>
    <xf numFmtId="44" fontId="0" fillId="4" borderId="77" xfId="2" applyFont="1" applyFill="1" applyBorder="1" applyAlignment="1">
      <alignment horizontal="center"/>
    </xf>
    <xf numFmtId="44" fontId="0" fillId="4" borderId="83" xfId="2" applyFont="1" applyFill="1" applyBorder="1" applyAlignment="1">
      <alignment horizontal="center"/>
    </xf>
    <xf numFmtId="44" fontId="0" fillId="4" borderId="84" xfId="0" applyNumberFormat="1" applyFill="1" applyBorder="1"/>
    <xf numFmtId="10" fontId="0" fillId="4" borderId="28" xfId="0" applyNumberFormat="1" applyFill="1" applyBorder="1"/>
  </cellXfs>
  <cellStyles count="4">
    <cellStyle name="Moeda" xfId="2" builtinId="4"/>
    <cellStyle name="Normal" xfId="0" builtinId="0"/>
    <cellStyle name="Nota 2" xfId="1"/>
    <cellStyle name="Porcentagem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1112577</xdr:colOff>
      <xdr:row>0</xdr:row>
      <xdr:rowOff>92159</xdr:rowOff>
    </xdr:from>
    <xdr:to>
      <xdr:col>15</xdr:col>
      <xdr:colOff>782698</xdr:colOff>
      <xdr:row>1</xdr:row>
      <xdr:rowOff>112568</xdr:rowOff>
    </xdr:to>
    <xdr:pic>
      <xdr:nvPicPr>
        <xdr:cNvPr id="2" name="Picture 0" descr="34dfaf60-0cf1-45a4-86e8-1a997262417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774302" y="92159"/>
          <a:ext cx="1994221" cy="6300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view="pageBreakPreview" topLeftCell="A25" zoomScale="110" zoomScaleNormal="100" zoomScaleSheetLayoutView="110" workbookViewId="0">
      <selection activeCell="A34" sqref="A34:H35"/>
    </sheetView>
  </sheetViews>
  <sheetFormatPr defaultRowHeight="15" x14ac:dyDescent="0.25"/>
  <cols>
    <col min="1" max="1" width="21" customWidth="1"/>
    <col min="2" max="2" width="8.5703125" customWidth="1"/>
    <col min="3" max="4" width="10.42578125" customWidth="1"/>
    <col min="5" max="5" width="8.85546875" customWidth="1"/>
    <col min="6" max="6" width="5.85546875" customWidth="1"/>
    <col min="7" max="7" width="10.85546875" customWidth="1"/>
    <col min="8" max="8" width="15" customWidth="1"/>
    <col min="9" max="11" width="16.140625" customWidth="1"/>
  </cols>
  <sheetData>
    <row r="1" spans="1:9" ht="25.5" customHeight="1" x14ac:dyDescent="0.25">
      <c r="A1" s="302" t="s">
        <v>214</v>
      </c>
      <c r="B1" s="302"/>
      <c r="C1" s="302"/>
      <c r="D1" s="302"/>
      <c r="E1" s="302"/>
      <c r="F1" s="302"/>
      <c r="G1" s="302"/>
      <c r="H1" s="302"/>
    </row>
    <row r="2" spans="1:9" x14ac:dyDescent="0.25">
      <c r="A2" s="104" t="s">
        <v>216</v>
      </c>
      <c r="B2" s="93"/>
      <c r="C2" s="93"/>
      <c r="D2" s="93"/>
      <c r="E2" s="93"/>
      <c r="F2" s="93"/>
      <c r="G2" s="93"/>
      <c r="H2" s="93"/>
    </row>
    <row r="3" spans="1:9" x14ac:dyDescent="0.25">
      <c r="A3" s="103"/>
      <c r="B3" s="93"/>
      <c r="C3" s="93"/>
      <c r="D3" s="93"/>
      <c r="E3" s="93"/>
      <c r="F3" s="93"/>
      <c r="G3" s="93"/>
      <c r="H3" s="93"/>
    </row>
    <row r="4" spans="1:9" x14ac:dyDescent="0.25">
      <c r="A4" s="103" t="s">
        <v>136</v>
      </c>
      <c r="B4" s="93"/>
      <c r="C4" s="93"/>
      <c r="D4" s="93"/>
      <c r="E4" s="93"/>
      <c r="F4" s="93"/>
      <c r="G4" s="93"/>
      <c r="H4" s="93"/>
    </row>
    <row r="5" spans="1:9" ht="15" customHeight="1" x14ac:dyDescent="0.25">
      <c r="A5" s="99" t="s">
        <v>0</v>
      </c>
      <c r="B5" s="98"/>
      <c r="C5" s="98"/>
      <c r="D5" s="97"/>
      <c r="E5" s="102" t="s">
        <v>1</v>
      </c>
      <c r="F5" s="101"/>
      <c r="G5" s="101"/>
      <c r="H5" s="100"/>
    </row>
    <row r="6" spans="1:9" x14ac:dyDescent="0.25">
      <c r="A6" s="284" t="s">
        <v>217</v>
      </c>
      <c r="B6" s="285"/>
      <c r="C6" s="285"/>
      <c r="D6" s="286"/>
      <c r="E6" s="284" t="s">
        <v>218</v>
      </c>
      <c r="F6" s="285"/>
      <c r="G6" s="285"/>
      <c r="H6" s="286"/>
      <c r="I6" s="254"/>
    </row>
    <row r="7" spans="1:9" x14ac:dyDescent="0.25">
      <c r="A7" s="278" t="s">
        <v>219</v>
      </c>
      <c r="B7" s="279"/>
      <c r="C7" s="279"/>
      <c r="D7" s="279"/>
      <c r="E7" s="279"/>
      <c r="F7" s="279"/>
      <c r="G7" s="279"/>
      <c r="H7" s="282"/>
    </row>
    <row r="8" spans="1:9" x14ac:dyDescent="0.25">
      <c r="A8" s="280"/>
      <c r="B8" s="281"/>
      <c r="C8" s="281"/>
      <c r="D8" s="281"/>
      <c r="E8" s="281"/>
      <c r="F8" s="281"/>
      <c r="G8" s="281"/>
      <c r="H8" s="283"/>
    </row>
    <row r="9" spans="1:9" ht="22.7" customHeight="1" x14ac:dyDescent="0.25">
      <c r="A9" s="303" t="s">
        <v>220</v>
      </c>
      <c r="B9" s="303" t="s">
        <v>221</v>
      </c>
      <c r="C9" s="278" t="s">
        <v>222</v>
      </c>
      <c r="D9" s="282"/>
      <c r="E9" s="305" t="s">
        <v>223</v>
      </c>
      <c r="F9" s="306"/>
      <c r="G9" s="305" t="s">
        <v>224</v>
      </c>
      <c r="H9" s="306"/>
    </row>
    <row r="10" spans="1:9" x14ac:dyDescent="0.25">
      <c r="A10" s="304"/>
      <c r="B10" s="304"/>
      <c r="C10" s="280"/>
      <c r="D10" s="283"/>
      <c r="E10" s="284"/>
      <c r="F10" s="286"/>
      <c r="G10" s="284"/>
      <c r="H10" s="286"/>
    </row>
    <row r="11" spans="1:9" ht="15" customHeight="1" x14ac:dyDescent="0.25">
      <c r="A11" s="272" t="s">
        <v>62</v>
      </c>
      <c r="B11" s="273"/>
      <c r="C11" s="274"/>
      <c r="D11" s="99" t="s">
        <v>3</v>
      </c>
      <c r="E11" s="98"/>
      <c r="F11" s="98"/>
      <c r="G11" s="98"/>
      <c r="H11" s="97"/>
    </row>
    <row r="12" spans="1:9" x14ac:dyDescent="0.25">
      <c r="A12" s="284" t="s">
        <v>225</v>
      </c>
      <c r="B12" s="285"/>
      <c r="C12" s="286"/>
      <c r="D12" s="284" t="s">
        <v>226</v>
      </c>
      <c r="E12" s="285"/>
      <c r="F12" s="285"/>
      <c r="G12" s="285"/>
      <c r="H12" s="286"/>
    </row>
    <row r="13" spans="1:9" x14ac:dyDescent="0.25">
      <c r="A13" s="293" t="s">
        <v>227</v>
      </c>
      <c r="B13" s="294"/>
      <c r="C13" s="295"/>
      <c r="D13" s="102" t="s">
        <v>4</v>
      </c>
      <c r="E13" s="101"/>
      <c r="F13" s="100"/>
      <c r="G13" s="102" t="s">
        <v>5</v>
      </c>
      <c r="H13" s="100"/>
    </row>
    <row r="14" spans="1:9" x14ac:dyDescent="0.25">
      <c r="A14" s="296"/>
      <c r="B14" s="297"/>
      <c r="C14" s="298"/>
      <c r="D14" s="299" t="s">
        <v>228</v>
      </c>
      <c r="E14" s="300"/>
      <c r="F14" s="301"/>
      <c r="G14" s="299" t="s">
        <v>229</v>
      </c>
      <c r="H14" s="301"/>
    </row>
    <row r="15" spans="1:9" x14ac:dyDescent="0.25">
      <c r="A15" s="293" t="s">
        <v>230</v>
      </c>
      <c r="B15" s="294"/>
      <c r="C15" s="294"/>
      <c r="D15" s="294"/>
      <c r="E15" s="294"/>
      <c r="F15" s="295"/>
      <c r="G15" s="293" t="s">
        <v>231</v>
      </c>
      <c r="H15" s="295"/>
    </row>
    <row r="16" spans="1:9" x14ac:dyDescent="0.25">
      <c r="A16" s="296"/>
      <c r="B16" s="297"/>
      <c r="C16" s="297"/>
      <c r="D16" s="297"/>
      <c r="E16" s="297"/>
      <c r="F16" s="298"/>
      <c r="G16" s="296"/>
      <c r="H16" s="298"/>
    </row>
    <row r="17" spans="1:8" x14ac:dyDescent="0.25">
      <c r="A17" s="96"/>
      <c r="B17" s="96"/>
      <c r="C17" s="96"/>
      <c r="D17" s="96"/>
      <c r="E17" s="96"/>
      <c r="F17" s="96"/>
      <c r="G17" s="96"/>
      <c r="H17" s="96"/>
    </row>
    <row r="18" spans="1:8" x14ac:dyDescent="0.25">
      <c r="A18" s="272" t="s">
        <v>83</v>
      </c>
      <c r="B18" s="273"/>
      <c r="C18" s="273"/>
      <c r="D18" s="274"/>
      <c r="E18" s="102" t="s">
        <v>1</v>
      </c>
      <c r="F18" s="101"/>
      <c r="G18" s="101"/>
      <c r="H18" s="100"/>
    </row>
    <row r="19" spans="1:8" ht="18" customHeight="1" x14ac:dyDescent="0.25">
      <c r="A19" s="275"/>
      <c r="B19" s="276"/>
      <c r="C19" s="276"/>
      <c r="D19" s="277"/>
      <c r="E19" s="284" t="s">
        <v>135</v>
      </c>
      <c r="F19" s="285"/>
      <c r="G19" s="285"/>
      <c r="H19" s="286"/>
    </row>
    <row r="20" spans="1:8" x14ac:dyDescent="0.25">
      <c r="A20" s="278" t="s">
        <v>81</v>
      </c>
      <c r="B20" s="279"/>
      <c r="C20" s="279"/>
      <c r="D20" s="279"/>
      <c r="E20" s="279"/>
      <c r="F20" s="279"/>
      <c r="G20" s="279"/>
      <c r="H20" s="282"/>
    </row>
    <row r="21" spans="1:8" x14ac:dyDescent="0.25">
      <c r="A21" s="280"/>
      <c r="B21" s="281"/>
      <c r="C21" s="281"/>
      <c r="D21" s="281"/>
      <c r="E21" s="281"/>
      <c r="F21" s="281"/>
      <c r="G21" s="281"/>
      <c r="H21" s="283"/>
    </row>
    <row r="22" spans="1:8" x14ac:dyDescent="0.25">
      <c r="A22" s="303" t="s">
        <v>78</v>
      </c>
      <c r="B22" s="303" t="s">
        <v>79</v>
      </c>
      <c r="C22" s="278" t="s">
        <v>80</v>
      </c>
      <c r="D22" s="282"/>
      <c r="E22" s="305" t="s">
        <v>2</v>
      </c>
      <c r="F22" s="306"/>
      <c r="G22" s="305" t="s">
        <v>209</v>
      </c>
      <c r="H22" s="306"/>
    </row>
    <row r="23" spans="1:8" x14ac:dyDescent="0.25">
      <c r="A23" s="304"/>
      <c r="B23" s="304"/>
      <c r="C23" s="280"/>
      <c r="D23" s="283"/>
      <c r="E23" s="284"/>
      <c r="F23" s="286"/>
      <c r="G23" s="284"/>
      <c r="H23" s="286"/>
    </row>
    <row r="24" spans="1:8" x14ac:dyDescent="0.25">
      <c r="A24" s="272" t="s">
        <v>62</v>
      </c>
      <c r="B24" s="273"/>
      <c r="C24" s="274"/>
      <c r="D24" s="99" t="s">
        <v>3</v>
      </c>
      <c r="E24" s="98"/>
      <c r="F24" s="98"/>
      <c r="G24" s="98"/>
      <c r="H24" s="97"/>
    </row>
    <row r="25" spans="1:8" ht="15.75" customHeight="1" x14ac:dyDescent="0.25">
      <c r="A25" s="284" t="s">
        <v>210</v>
      </c>
      <c r="B25" s="285"/>
      <c r="C25" s="87"/>
      <c r="D25" s="284" t="s">
        <v>211</v>
      </c>
      <c r="E25" s="285"/>
      <c r="F25" s="285"/>
      <c r="G25" s="285"/>
      <c r="H25" s="286"/>
    </row>
    <row r="26" spans="1:8" x14ac:dyDescent="0.25">
      <c r="A26" s="287">
        <v>6547096</v>
      </c>
      <c r="B26" s="288"/>
      <c r="C26" s="289"/>
      <c r="D26" s="293" t="s">
        <v>82</v>
      </c>
      <c r="E26" s="294"/>
      <c r="F26" s="295"/>
      <c r="G26" s="293" t="s">
        <v>134</v>
      </c>
      <c r="H26" s="295"/>
    </row>
    <row r="27" spans="1:8" x14ac:dyDescent="0.25">
      <c r="A27" s="290"/>
      <c r="B27" s="291"/>
      <c r="C27" s="292"/>
      <c r="D27" s="296"/>
      <c r="E27" s="297"/>
      <c r="F27" s="298"/>
      <c r="G27" s="296"/>
      <c r="H27" s="298"/>
    </row>
    <row r="28" spans="1:8" ht="6.75" customHeight="1" x14ac:dyDescent="0.25">
      <c r="A28" s="96"/>
      <c r="B28" s="96"/>
      <c r="C28" s="96"/>
      <c r="D28" s="96"/>
      <c r="E28" s="96"/>
      <c r="F28" s="96"/>
      <c r="G28" s="96"/>
      <c r="H28" s="96"/>
    </row>
    <row r="29" spans="1:8" x14ac:dyDescent="0.25">
      <c r="A29" s="95" t="s">
        <v>133</v>
      </c>
      <c r="B29" s="93"/>
      <c r="C29" s="93"/>
      <c r="D29" s="93"/>
      <c r="E29" s="93"/>
      <c r="F29" s="93"/>
      <c r="G29" s="93"/>
      <c r="H29" s="93"/>
    </row>
    <row r="30" spans="1:8" ht="15" customHeight="1" x14ac:dyDescent="0.25">
      <c r="A30" s="272" t="s">
        <v>232</v>
      </c>
      <c r="B30" s="273"/>
      <c r="C30" s="273"/>
      <c r="D30" s="273"/>
      <c r="E30" s="273"/>
      <c r="F30" s="274"/>
      <c r="G30" s="305" t="s">
        <v>6</v>
      </c>
      <c r="H30" s="306"/>
    </row>
    <row r="31" spans="1:8" x14ac:dyDescent="0.25">
      <c r="A31" s="269"/>
      <c r="B31" s="270"/>
      <c r="C31" s="270"/>
      <c r="D31" s="270"/>
      <c r="E31" s="270"/>
      <c r="F31" s="271"/>
      <c r="G31" s="284"/>
      <c r="H31" s="286"/>
    </row>
    <row r="32" spans="1:8" x14ac:dyDescent="0.25">
      <c r="A32" s="269"/>
      <c r="B32" s="270"/>
      <c r="C32" s="270"/>
      <c r="D32" s="270"/>
      <c r="E32" s="270"/>
      <c r="F32" s="271"/>
      <c r="G32" s="94" t="s">
        <v>7</v>
      </c>
      <c r="H32" s="94" t="s">
        <v>8</v>
      </c>
    </row>
    <row r="33" spans="1:8" x14ac:dyDescent="0.25">
      <c r="A33" s="275"/>
      <c r="B33" s="276"/>
      <c r="C33" s="276"/>
      <c r="D33" s="276"/>
      <c r="E33" s="276"/>
      <c r="F33" s="277"/>
      <c r="G33" s="258">
        <v>43191</v>
      </c>
      <c r="H33" s="258">
        <v>43556</v>
      </c>
    </row>
    <row r="34" spans="1:8" ht="15" customHeight="1" x14ac:dyDescent="0.25">
      <c r="A34" s="272" t="s">
        <v>233</v>
      </c>
      <c r="B34" s="273"/>
      <c r="C34" s="273"/>
      <c r="D34" s="273"/>
      <c r="E34" s="273"/>
      <c r="F34" s="273"/>
      <c r="G34" s="273"/>
      <c r="H34" s="274"/>
    </row>
    <row r="35" spans="1:8" ht="33.75" customHeight="1" x14ac:dyDescent="0.25">
      <c r="A35" s="275"/>
      <c r="B35" s="276"/>
      <c r="C35" s="276"/>
      <c r="D35" s="276"/>
      <c r="E35" s="276"/>
      <c r="F35" s="276"/>
      <c r="G35" s="276"/>
      <c r="H35" s="277"/>
    </row>
    <row r="36" spans="1:8" ht="15" customHeight="1" x14ac:dyDescent="0.25">
      <c r="A36" s="272" t="s">
        <v>234</v>
      </c>
      <c r="B36" s="273"/>
      <c r="C36" s="273"/>
      <c r="D36" s="273"/>
      <c r="E36" s="273"/>
      <c r="F36" s="273"/>
      <c r="G36" s="273"/>
      <c r="H36" s="274"/>
    </row>
    <row r="37" spans="1:8" x14ac:dyDescent="0.25">
      <c r="A37" s="275"/>
      <c r="B37" s="276"/>
      <c r="C37" s="276"/>
      <c r="D37" s="276"/>
      <c r="E37" s="276"/>
      <c r="F37" s="276"/>
      <c r="G37" s="276"/>
      <c r="H37" s="277"/>
    </row>
    <row r="38" spans="1:8" ht="22.7" customHeight="1" x14ac:dyDescent="0.25">
      <c r="A38" s="278" t="s">
        <v>235</v>
      </c>
      <c r="B38" s="279"/>
      <c r="C38" s="279"/>
      <c r="D38" s="279"/>
      <c r="E38" s="278" t="s">
        <v>236</v>
      </c>
      <c r="F38" s="282"/>
      <c r="G38" s="278" t="s">
        <v>237</v>
      </c>
      <c r="H38" s="282"/>
    </row>
    <row r="39" spans="1:8" x14ac:dyDescent="0.25">
      <c r="A39" s="280"/>
      <c r="B39" s="281"/>
      <c r="C39" s="281"/>
      <c r="D39" s="281"/>
      <c r="E39" s="280"/>
      <c r="F39" s="283"/>
      <c r="G39" s="280"/>
      <c r="H39" s="283"/>
    </row>
    <row r="40" spans="1:8" ht="6" customHeight="1" x14ac:dyDescent="0.25">
      <c r="A40" s="2"/>
      <c r="B40" s="93"/>
      <c r="C40" s="93"/>
      <c r="D40" s="93"/>
      <c r="E40" s="93"/>
      <c r="F40" s="93"/>
      <c r="G40" s="93"/>
      <c r="H40" s="93"/>
    </row>
    <row r="41" spans="1:8" x14ac:dyDescent="0.25">
      <c r="A41" s="92" t="s">
        <v>132</v>
      </c>
      <c r="B41" s="91"/>
      <c r="C41" s="91"/>
      <c r="D41" s="91"/>
      <c r="E41" s="91"/>
      <c r="F41" s="91"/>
      <c r="G41" s="91"/>
      <c r="H41" s="90"/>
    </row>
    <row r="42" spans="1:8" s="44" customFormat="1" ht="33" customHeight="1" x14ac:dyDescent="0.25">
      <c r="A42" s="269" t="s">
        <v>238</v>
      </c>
      <c r="B42" s="270"/>
      <c r="C42" s="270"/>
      <c r="D42" s="270"/>
      <c r="E42" s="270"/>
      <c r="F42" s="270"/>
      <c r="G42" s="270"/>
      <c r="H42" s="271"/>
    </row>
    <row r="43" spans="1:8" s="44" customFormat="1" x14ac:dyDescent="0.25">
      <c r="A43" s="85"/>
      <c r="B43" s="84"/>
      <c r="C43" s="84"/>
      <c r="D43" s="84"/>
      <c r="E43" s="84"/>
      <c r="F43" s="84"/>
      <c r="G43" s="84"/>
      <c r="H43" s="86"/>
    </row>
    <row r="44" spans="1:8" s="44" customFormat="1" x14ac:dyDescent="0.25">
      <c r="A44" s="89"/>
      <c r="B44" s="88"/>
      <c r="C44" s="88"/>
      <c r="D44" s="88"/>
      <c r="E44" s="88"/>
      <c r="F44" s="88"/>
      <c r="G44" s="88"/>
      <c r="H44" s="87"/>
    </row>
    <row r="45" spans="1:8" ht="7.5" customHeight="1" x14ac:dyDescent="0.25">
      <c r="A45" s="85"/>
      <c r="B45" s="84"/>
      <c r="C45" s="84"/>
      <c r="D45" s="84"/>
      <c r="E45" s="84"/>
      <c r="F45" s="84"/>
      <c r="G45" s="84"/>
      <c r="H45" s="86"/>
    </row>
    <row r="46" spans="1:8" ht="15.75" customHeight="1" x14ac:dyDescent="0.25">
      <c r="A46" s="154" t="s">
        <v>152</v>
      </c>
      <c r="B46" s="44"/>
      <c r="C46" s="44"/>
      <c r="D46" s="44"/>
      <c r="E46" s="44"/>
      <c r="F46" s="44"/>
      <c r="G46" s="44"/>
      <c r="H46" s="38"/>
    </row>
    <row r="47" spans="1:8" ht="30.75" customHeight="1" x14ac:dyDescent="0.25">
      <c r="A47" s="307" t="s">
        <v>153</v>
      </c>
      <c r="B47" s="308"/>
      <c r="C47" s="308"/>
      <c r="D47" s="308"/>
      <c r="E47" s="308"/>
      <c r="F47" s="308"/>
      <c r="G47" s="308"/>
      <c r="H47" s="309"/>
    </row>
    <row r="48" spans="1:8" ht="21.75" customHeight="1" x14ac:dyDescent="0.25">
      <c r="A48" s="307" t="s">
        <v>154</v>
      </c>
      <c r="B48" s="308"/>
      <c r="C48" s="308"/>
      <c r="D48" s="308"/>
      <c r="E48" s="308"/>
      <c r="F48" s="308"/>
      <c r="G48" s="308"/>
      <c r="H48" s="309"/>
    </row>
    <row r="49" spans="1:8" ht="27" customHeight="1" x14ac:dyDescent="0.25">
      <c r="A49" s="310" t="s">
        <v>155</v>
      </c>
      <c r="B49" s="311"/>
      <c r="C49" s="311"/>
      <c r="D49" s="311"/>
      <c r="E49" s="311"/>
      <c r="F49" s="311"/>
      <c r="G49" s="311"/>
      <c r="H49" s="312"/>
    </row>
    <row r="50" spans="1:8" x14ac:dyDescent="0.25">
      <c r="A50" s="149"/>
      <c r="B50" s="151"/>
      <c r="C50" s="151"/>
      <c r="D50" s="150"/>
      <c r="E50" s="150"/>
      <c r="F50" s="150"/>
      <c r="G50" s="150"/>
      <c r="H50" s="150"/>
    </row>
    <row r="51" spans="1:8" x14ac:dyDescent="0.25">
      <c r="A51" s="152"/>
      <c r="B51" s="151"/>
      <c r="C51" s="152"/>
      <c r="D51" s="153"/>
      <c r="E51" s="153"/>
      <c r="F51" s="153"/>
      <c r="G51" s="153"/>
      <c r="H51" s="153"/>
    </row>
  </sheetData>
  <mergeCells count="43">
    <mergeCell ref="A47:H47"/>
    <mergeCell ref="A48:H48"/>
    <mergeCell ref="A49:H49"/>
    <mergeCell ref="G14:H14"/>
    <mergeCell ref="G31:H31"/>
    <mergeCell ref="G30:H30"/>
    <mergeCell ref="A34:H35"/>
    <mergeCell ref="A15:F16"/>
    <mergeCell ref="G15:H16"/>
    <mergeCell ref="A18:D19"/>
    <mergeCell ref="A20:H21"/>
    <mergeCell ref="A22:A23"/>
    <mergeCell ref="B22:B23"/>
    <mergeCell ref="C22:D23"/>
    <mergeCell ref="E22:F23"/>
    <mergeCell ref="G22:H23"/>
    <mergeCell ref="A1:H1"/>
    <mergeCell ref="A7:H8"/>
    <mergeCell ref="A9:A10"/>
    <mergeCell ref="B9:B10"/>
    <mergeCell ref="C9:D10"/>
    <mergeCell ref="E9:F10"/>
    <mergeCell ref="G9:H10"/>
    <mergeCell ref="E6:H6"/>
    <mergeCell ref="A6:D6"/>
    <mergeCell ref="A11:C11"/>
    <mergeCell ref="A13:C14"/>
    <mergeCell ref="D12:H12"/>
    <mergeCell ref="A12:C12"/>
    <mergeCell ref="D14:F14"/>
    <mergeCell ref="D25:H25"/>
    <mergeCell ref="A30:F33"/>
    <mergeCell ref="E19:H19"/>
    <mergeCell ref="A24:C24"/>
    <mergeCell ref="A25:B25"/>
    <mergeCell ref="A26:C27"/>
    <mergeCell ref="D26:F27"/>
    <mergeCell ref="G26:H27"/>
    <mergeCell ref="A42:H42"/>
    <mergeCell ref="A36:H37"/>
    <mergeCell ref="A38:D39"/>
    <mergeCell ref="E38:F39"/>
    <mergeCell ref="G38:H39"/>
  </mergeCells>
  <printOptions horizontalCentered="1"/>
  <pageMargins left="0.23622047244094491" right="0.23622047244094491" top="0.35433070866141736" bottom="0.35433070866141736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view="pageBreakPreview" topLeftCell="A8" zoomScale="90" zoomScaleNormal="100" zoomScaleSheetLayoutView="90" workbookViewId="0">
      <selection activeCell="C27" sqref="C27"/>
    </sheetView>
  </sheetViews>
  <sheetFormatPr defaultRowHeight="15" x14ac:dyDescent="0.25"/>
  <cols>
    <col min="1" max="1" width="12.85546875" customWidth="1"/>
    <col min="2" max="2" width="11.42578125" customWidth="1"/>
    <col min="3" max="3" width="45.140625" customWidth="1"/>
    <col min="4" max="4" width="12.42578125" customWidth="1"/>
    <col min="5" max="5" width="11.28515625" customWidth="1"/>
  </cols>
  <sheetData>
    <row r="1" spans="1:15" ht="18.75" x14ac:dyDescent="0.3">
      <c r="A1" s="313" t="s">
        <v>156</v>
      </c>
      <c r="B1" s="313"/>
      <c r="C1" s="313"/>
      <c r="D1" s="313"/>
      <c r="E1" s="313"/>
    </row>
    <row r="2" spans="1:15" ht="30" customHeight="1" x14ac:dyDescent="0.25">
      <c r="A2" s="314" t="s">
        <v>161</v>
      </c>
      <c r="B2" s="314"/>
      <c r="C2" s="314"/>
      <c r="D2" s="314"/>
      <c r="E2" s="314"/>
      <c r="F2" s="93"/>
      <c r="G2" s="93"/>
      <c r="H2" s="93"/>
      <c r="I2" s="93"/>
      <c r="J2" s="93"/>
      <c r="K2" s="93"/>
      <c r="L2" s="93"/>
      <c r="M2" s="93"/>
      <c r="N2" s="93"/>
      <c r="O2" s="93"/>
    </row>
    <row r="4" spans="1:15" ht="15.75" x14ac:dyDescent="0.25">
      <c r="A4" s="160" t="s">
        <v>162</v>
      </c>
      <c r="B4" s="161" t="s">
        <v>239</v>
      </c>
      <c r="C4" s="162" t="s">
        <v>65</v>
      </c>
      <c r="D4" s="163"/>
      <c r="E4" s="164"/>
    </row>
    <row r="5" spans="1:15" ht="51.75" customHeight="1" x14ac:dyDescent="0.25">
      <c r="A5" s="259" t="s">
        <v>45</v>
      </c>
      <c r="B5" s="318" t="s">
        <v>240</v>
      </c>
      <c r="C5" s="318"/>
      <c r="D5" s="318"/>
      <c r="E5" s="319"/>
    </row>
    <row r="6" spans="1:15" ht="15.75" x14ac:dyDescent="0.25">
      <c r="A6" s="160" t="s">
        <v>163</v>
      </c>
      <c r="B6" s="161"/>
      <c r="C6" s="161"/>
      <c r="D6" s="168" t="s">
        <v>164</v>
      </c>
      <c r="E6" s="164"/>
    </row>
    <row r="7" spans="1:15" ht="15.75" x14ac:dyDescent="0.25">
      <c r="A7" s="169" t="s">
        <v>165</v>
      </c>
      <c r="B7" s="170"/>
      <c r="C7" s="170"/>
      <c r="D7" s="44"/>
      <c r="E7" s="38"/>
    </row>
    <row r="8" spans="1:15" ht="15.75" x14ac:dyDescent="0.25">
      <c r="A8" s="169" t="s">
        <v>166</v>
      </c>
      <c r="B8" s="170"/>
      <c r="C8" s="170"/>
      <c r="D8" s="44"/>
      <c r="E8" s="38"/>
    </row>
    <row r="9" spans="1:15" ht="15.75" x14ac:dyDescent="0.25">
      <c r="A9" s="165" t="s">
        <v>167</v>
      </c>
      <c r="B9" s="166"/>
      <c r="C9" s="166"/>
      <c r="D9" s="167"/>
      <c r="E9" s="55"/>
    </row>
    <row r="10" spans="1:15" ht="15.75" x14ac:dyDescent="0.25">
      <c r="A10" s="315" t="s">
        <v>168</v>
      </c>
      <c r="B10" s="316"/>
      <c r="C10" s="316"/>
      <c r="D10" s="316"/>
      <c r="E10" s="317"/>
    </row>
    <row r="11" spans="1:15" ht="15.75" x14ac:dyDescent="0.25">
      <c r="A11" s="169" t="s">
        <v>169</v>
      </c>
      <c r="B11" s="170" t="s">
        <v>242</v>
      </c>
      <c r="C11" s="170"/>
      <c r="D11" s="44"/>
      <c r="E11" s="38"/>
    </row>
    <row r="12" spans="1:15" ht="15.75" x14ac:dyDescent="0.25">
      <c r="A12" s="165" t="s">
        <v>170</v>
      </c>
      <c r="B12" s="166" t="s">
        <v>241</v>
      </c>
      <c r="C12" s="166"/>
      <c r="D12" s="167"/>
      <c r="E12" s="55"/>
    </row>
    <row r="13" spans="1:15" ht="8.25" customHeight="1" x14ac:dyDescent="0.25">
      <c r="A13" s="155"/>
      <c r="B13" s="156"/>
      <c r="C13" s="156"/>
    </row>
    <row r="14" spans="1:15" s="158" customFormat="1" ht="33.75" customHeight="1" x14ac:dyDescent="0.25">
      <c r="A14" s="171" t="s">
        <v>157</v>
      </c>
      <c r="B14" s="157" t="s">
        <v>158</v>
      </c>
      <c r="C14" s="157" t="s">
        <v>159</v>
      </c>
      <c r="D14" s="157" t="s">
        <v>131</v>
      </c>
      <c r="E14" s="157" t="s">
        <v>171</v>
      </c>
    </row>
    <row r="15" spans="1:15" ht="18" customHeight="1" x14ac:dyDescent="0.25">
      <c r="A15" s="159"/>
      <c r="B15" s="159"/>
      <c r="C15" s="159"/>
      <c r="D15" s="159"/>
      <c r="E15" s="159"/>
    </row>
    <row r="16" spans="1:15" ht="18" customHeight="1" x14ac:dyDescent="0.25">
      <c r="A16" s="159"/>
      <c r="B16" s="159"/>
      <c r="C16" s="159"/>
      <c r="D16" s="159"/>
      <c r="E16" s="159"/>
    </row>
    <row r="17" spans="1:5" ht="18" customHeight="1" x14ac:dyDescent="0.25">
      <c r="A17" s="159"/>
      <c r="B17" s="159"/>
      <c r="C17" s="159"/>
      <c r="D17" s="159"/>
      <c r="E17" s="159"/>
    </row>
    <row r="18" spans="1:5" ht="18" customHeight="1" x14ac:dyDescent="0.25">
      <c r="A18" s="159"/>
      <c r="B18" s="159"/>
      <c r="C18" s="159"/>
      <c r="D18" s="159"/>
      <c r="E18" s="159"/>
    </row>
    <row r="19" spans="1:5" ht="18" customHeight="1" x14ac:dyDescent="0.25">
      <c r="A19" s="159"/>
      <c r="B19" s="159"/>
      <c r="C19" s="159"/>
      <c r="D19" s="159"/>
      <c r="E19" s="159"/>
    </row>
    <row r="20" spans="1:5" ht="18" customHeight="1" x14ac:dyDescent="0.25">
      <c r="A20" s="159"/>
      <c r="B20" s="159"/>
      <c r="C20" s="159"/>
      <c r="D20" s="159"/>
      <c r="E20" s="159"/>
    </row>
    <row r="21" spans="1:5" ht="18" customHeight="1" x14ac:dyDescent="0.25">
      <c r="A21" s="159"/>
      <c r="B21" s="159"/>
      <c r="C21" s="159"/>
      <c r="D21" s="159"/>
      <c r="E21" s="159"/>
    </row>
    <row r="22" spans="1:5" ht="18" customHeight="1" x14ac:dyDescent="0.25">
      <c r="A22" s="159"/>
      <c r="B22" s="159"/>
      <c r="C22" s="159"/>
      <c r="D22" s="159"/>
      <c r="E22" s="159"/>
    </row>
    <row r="23" spans="1:5" ht="18" customHeight="1" x14ac:dyDescent="0.25">
      <c r="A23" s="159"/>
      <c r="B23" s="159"/>
      <c r="C23" s="159"/>
      <c r="D23" s="159"/>
      <c r="E23" s="159"/>
    </row>
    <row r="24" spans="1:5" ht="18" customHeight="1" x14ac:dyDescent="0.25">
      <c r="A24" s="159"/>
      <c r="B24" s="159"/>
      <c r="C24" s="159"/>
      <c r="D24" s="159"/>
      <c r="E24" s="159"/>
    </row>
    <row r="25" spans="1:5" ht="18" customHeight="1" x14ac:dyDescent="0.25">
      <c r="A25" s="159"/>
      <c r="B25" s="159"/>
      <c r="C25" s="159"/>
      <c r="D25" s="159"/>
      <c r="E25" s="159"/>
    </row>
    <row r="26" spans="1:5" ht="18" customHeight="1" x14ac:dyDescent="0.25">
      <c r="A26" s="159"/>
      <c r="B26" s="159"/>
      <c r="C26" s="159"/>
      <c r="D26" s="159"/>
      <c r="E26" s="159"/>
    </row>
    <row r="27" spans="1:5" ht="18" customHeight="1" x14ac:dyDescent="0.25">
      <c r="A27" s="159"/>
      <c r="B27" s="159"/>
      <c r="C27" s="159"/>
      <c r="D27" s="159"/>
      <c r="E27" s="159"/>
    </row>
    <row r="28" spans="1:5" ht="18" customHeight="1" x14ac:dyDescent="0.25">
      <c r="A28" s="159"/>
      <c r="B28" s="159"/>
      <c r="C28" s="159"/>
      <c r="D28" s="159"/>
      <c r="E28" s="159"/>
    </row>
    <row r="29" spans="1:5" ht="18" customHeight="1" x14ac:dyDescent="0.25">
      <c r="A29" s="159"/>
      <c r="B29" s="159"/>
      <c r="C29" s="159"/>
      <c r="D29" s="159"/>
      <c r="E29" s="159"/>
    </row>
    <row r="30" spans="1:5" ht="18" customHeight="1" x14ac:dyDescent="0.25">
      <c r="A30" s="159"/>
      <c r="B30" s="159"/>
      <c r="C30" s="159"/>
      <c r="D30" s="159"/>
      <c r="E30" s="159"/>
    </row>
    <row r="31" spans="1:5" ht="18" customHeight="1" x14ac:dyDescent="0.25">
      <c r="A31" s="159"/>
      <c r="B31" s="159"/>
      <c r="C31" s="159"/>
      <c r="D31" s="159"/>
      <c r="E31" s="159"/>
    </row>
    <row r="32" spans="1:5" ht="18" customHeight="1" x14ac:dyDescent="0.25">
      <c r="A32" s="159"/>
      <c r="B32" s="159"/>
      <c r="C32" s="159"/>
      <c r="D32" s="159"/>
      <c r="E32" s="159"/>
    </row>
    <row r="33" spans="1:5" ht="18" customHeight="1" x14ac:dyDescent="0.25">
      <c r="A33" s="159"/>
      <c r="B33" s="159"/>
      <c r="C33" s="159"/>
      <c r="D33" s="159"/>
      <c r="E33" s="159"/>
    </row>
    <row r="34" spans="1:5" ht="18" customHeight="1" x14ac:dyDescent="0.25">
      <c r="A34" s="159"/>
      <c r="B34" s="159"/>
      <c r="C34" s="159"/>
      <c r="D34" s="159"/>
      <c r="E34" s="159"/>
    </row>
    <row r="35" spans="1:5" ht="18" customHeight="1" x14ac:dyDescent="0.25">
      <c r="A35" s="159"/>
      <c r="B35" s="159"/>
      <c r="C35" s="159"/>
      <c r="D35" s="159"/>
      <c r="E35" s="159"/>
    </row>
    <row r="36" spans="1:5" ht="18" customHeight="1" x14ac:dyDescent="0.25">
      <c r="A36" s="159"/>
      <c r="B36" s="159"/>
      <c r="C36" s="159"/>
      <c r="D36" s="159"/>
      <c r="E36" s="159"/>
    </row>
    <row r="37" spans="1:5" ht="18" customHeight="1" x14ac:dyDescent="0.25">
      <c r="A37" s="159"/>
      <c r="B37" s="159"/>
      <c r="C37" s="159"/>
      <c r="D37" s="159"/>
      <c r="E37" s="159"/>
    </row>
    <row r="38" spans="1:5" ht="18" customHeight="1" x14ac:dyDescent="0.25">
      <c r="A38" s="159"/>
      <c r="B38" s="159"/>
      <c r="C38" s="159"/>
      <c r="D38" s="159"/>
      <c r="E38" s="159"/>
    </row>
    <row r="39" spans="1:5" ht="18" customHeight="1" x14ac:dyDescent="0.25">
      <c r="A39" s="159"/>
      <c r="B39" s="159"/>
      <c r="C39" s="159"/>
      <c r="D39" s="159"/>
      <c r="E39" s="159"/>
    </row>
    <row r="40" spans="1:5" ht="18" customHeight="1" x14ac:dyDescent="0.25">
      <c r="A40" s="159"/>
      <c r="B40" s="159"/>
      <c r="C40" s="159"/>
      <c r="D40" s="159"/>
      <c r="E40" s="159"/>
    </row>
    <row r="41" spans="1:5" ht="18" customHeight="1" x14ac:dyDescent="0.25">
      <c r="A41" s="159"/>
      <c r="B41" s="159"/>
      <c r="C41" s="159"/>
      <c r="D41" s="159"/>
      <c r="E41" s="159"/>
    </row>
    <row r="42" spans="1:5" ht="18" customHeight="1" x14ac:dyDescent="0.25">
      <c r="A42" s="159"/>
      <c r="B42" s="159"/>
      <c r="C42" s="159"/>
      <c r="D42" s="159"/>
      <c r="E42" s="159"/>
    </row>
    <row r="43" spans="1:5" ht="18" customHeight="1" x14ac:dyDescent="0.25">
      <c r="A43" s="159"/>
      <c r="B43" s="159"/>
      <c r="C43" s="159"/>
      <c r="D43" s="159"/>
      <c r="E43" s="159"/>
    </row>
    <row r="44" spans="1:5" ht="18" customHeight="1" x14ac:dyDescent="0.25">
      <c r="A44" s="159"/>
      <c r="B44" s="159"/>
      <c r="C44" s="159"/>
      <c r="D44" s="159"/>
      <c r="E44" s="159"/>
    </row>
    <row r="45" spans="1:5" ht="18" customHeight="1" x14ac:dyDescent="0.25">
      <c r="A45" s="159"/>
      <c r="B45" s="159"/>
      <c r="C45" s="159"/>
      <c r="D45" s="159"/>
      <c r="E45" s="159"/>
    </row>
    <row r="46" spans="1:5" ht="18" customHeight="1" x14ac:dyDescent="0.25">
      <c r="A46" s="159"/>
      <c r="B46" s="159"/>
      <c r="C46" s="159"/>
      <c r="D46" s="159"/>
      <c r="E46" s="159"/>
    </row>
    <row r="47" spans="1:5" ht="18" customHeight="1" x14ac:dyDescent="0.25">
      <c r="A47" s="159"/>
      <c r="B47" s="159"/>
      <c r="C47" s="159"/>
      <c r="D47" s="159"/>
      <c r="E47" s="159"/>
    </row>
  </sheetData>
  <mergeCells count="4">
    <mergeCell ref="A1:E1"/>
    <mergeCell ref="A2:E2"/>
    <mergeCell ref="A10:E10"/>
    <mergeCell ref="B5:E5"/>
  </mergeCells>
  <printOptions horizontalCentered="1"/>
  <pageMargins left="0.70866141732283472" right="0.11811023622047245" top="0.39370078740157483" bottom="0.19685039370078741" header="0.31496062992125984" footer="0.31496062992125984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selection activeCell="D1" sqref="D1:J1"/>
    </sheetView>
  </sheetViews>
  <sheetFormatPr defaultRowHeight="15" x14ac:dyDescent="0.25"/>
  <cols>
    <col min="1" max="1" width="13.5703125" style="25" customWidth="1"/>
    <col min="2" max="2" width="26" style="25" customWidth="1"/>
    <col min="3" max="3" width="7.28515625" style="25" customWidth="1"/>
    <col min="4" max="5" width="10.7109375" style="25" customWidth="1"/>
    <col min="6" max="6" width="15.85546875" style="106" customWidth="1"/>
    <col min="7" max="7" width="30.85546875" style="25" customWidth="1"/>
    <col min="8" max="8" width="7.7109375" style="25" customWidth="1"/>
    <col min="9" max="10" width="9" style="25" customWidth="1"/>
  </cols>
  <sheetData>
    <row r="1" spans="1:10" ht="51.75" customHeight="1" x14ac:dyDescent="0.25">
      <c r="A1" s="60" t="s">
        <v>243</v>
      </c>
      <c r="B1" s="333" t="s">
        <v>244</v>
      </c>
      <c r="C1" s="334"/>
      <c r="D1" s="333" t="s">
        <v>245</v>
      </c>
      <c r="E1" s="335"/>
      <c r="F1" s="335"/>
      <c r="G1" s="335"/>
      <c r="H1" s="335"/>
      <c r="I1" s="335"/>
      <c r="J1" s="336"/>
    </row>
    <row r="2" spans="1:10" ht="21.75" customHeight="1" thickBot="1" x14ac:dyDescent="0.3">
      <c r="A2" s="339" t="s">
        <v>46</v>
      </c>
      <c r="B2" s="339"/>
      <c r="C2" s="339"/>
      <c r="D2" s="339"/>
      <c r="E2" s="339"/>
      <c r="F2" s="339"/>
      <c r="G2" s="339"/>
      <c r="H2" s="339"/>
      <c r="I2" s="339"/>
      <c r="J2" s="339"/>
    </row>
    <row r="3" spans="1:10" x14ac:dyDescent="0.25">
      <c r="A3" s="337" t="s">
        <v>74</v>
      </c>
      <c r="B3" s="340"/>
      <c r="C3" s="340"/>
      <c r="D3" s="340"/>
      <c r="E3" s="341"/>
      <c r="F3" s="337" t="s">
        <v>246</v>
      </c>
      <c r="G3" s="338"/>
      <c r="H3" s="61"/>
      <c r="I3" s="61"/>
      <c r="J3" s="62"/>
    </row>
    <row r="4" spans="1:10" ht="38.25" x14ac:dyDescent="0.25">
      <c r="A4" s="64" t="s">
        <v>39</v>
      </c>
      <c r="B4" s="30" t="s">
        <v>38</v>
      </c>
      <c r="C4" s="30" t="s">
        <v>42</v>
      </c>
      <c r="D4" s="30" t="s">
        <v>40</v>
      </c>
      <c r="E4" s="65" t="s">
        <v>41</v>
      </c>
      <c r="F4" s="105" t="s">
        <v>39</v>
      </c>
      <c r="G4" s="28" t="s">
        <v>38</v>
      </c>
      <c r="H4" s="27" t="s">
        <v>42</v>
      </c>
      <c r="I4" s="28" t="s">
        <v>40</v>
      </c>
      <c r="J4" s="63" t="s">
        <v>41</v>
      </c>
    </row>
    <row r="5" spans="1:10" ht="37.5" customHeight="1" x14ac:dyDescent="0.25">
      <c r="A5" s="118" t="s">
        <v>43</v>
      </c>
      <c r="B5" s="119" t="s">
        <v>87</v>
      </c>
      <c r="C5" s="260">
        <v>1</v>
      </c>
      <c r="D5" s="262">
        <v>43191</v>
      </c>
      <c r="E5" s="262">
        <v>43191</v>
      </c>
      <c r="F5" s="108" t="s">
        <v>73</v>
      </c>
      <c r="G5" s="112" t="s">
        <v>89</v>
      </c>
      <c r="H5" s="113">
        <v>1</v>
      </c>
      <c r="I5" s="262">
        <v>43191</v>
      </c>
      <c r="J5" s="262">
        <v>43191</v>
      </c>
    </row>
    <row r="6" spans="1:10" ht="35.25" customHeight="1" x14ac:dyDescent="0.25">
      <c r="A6" s="323" t="s">
        <v>44</v>
      </c>
      <c r="B6" s="325" t="s">
        <v>90</v>
      </c>
      <c r="C6" s="327">
        <v>1</v>
      </c>
      <c r="D6" s="328">
        <v>43191</v>
      </c>
      <c r="E6" s="328">
        <v>43191</v>
      </c>
      <c r="F6" s="108" t="s">
        <v>92</v>
      </c>
      <c r="G6" s="112" t="s">
        <v>120</v>
      </c>
      <c r="H6" s="113">
        <v>1</v>
      </c>
      <c r="I6" s="262">
        <v>43191</v>
      </c>
      <c r="J6" s="262">
        <v>43191</v>
      </c>
    </row>
    <row r="7" spans="1:10" ht="71.25" customHeight="1" x14ac:dyDescent="0.25">
      <c r="A7" s="324"/>
      <c r="B7" s="326"/>
      <c r="C7" s="327"/>
      <c r="D7" s="327"/>
      <c r="E7" s="327"/>
      <c r="F7" s="125" t="s">
        <v>138</v>
      </c>
      <c r="G7" s="127" t="s">
        <v>143</v>
      </c>
      <c r="H7" s="114">
        <v>3</v>
      </c>
      <c r="I7" s="265">
        <v>43191</v>
      </c>
      <c r="J7" s="266">
        <v>43252</v>
      </c>
    </row>
    <row r="8" spans="1:10" ht="49.7" customHeight="1" x14ac:dyDescent="0.25">
      <c r="A8" s="324"/>
      <c r="B8" s="112" t="s">
        <v>88</v>
      </c>
      <c r="C8" s="113">
        <v>1</v>
      </c>
      <c r="D8" s="261">
        <v>43191</v>
      </c>
      <c r="E8" s="263">
        <v>43191</v>
      </c>
      <c r="F8" s="148" t="s">
        <v>160</v>
      </c>
      <c r="G8" s="127" t="s">
        <v>148</v>
      </c>
      <c r="H8" s="114">
        <v>3</v>
      </c>
      <c r="I8" s="265">
        <v>43191</v>
      </c>
      <c r="J8" s="266">
        <v>43252</v>
      </c>
    </row>
    <row r="9" spans="1:10" ht="34.5" customHeight="1" x14ac:dyDescent="0.25">
      <c r="A9" s="120"/>
      <c r="B9" s="146"/>
      <c r="C9" s="146"/>
      <c r="D9" s="146"/>
      <c r="E9" s="147"/>
      <c r="F9" s="126" t="s">
        <v>96</v>
      </c>
      <c r="G9" s="109" t="s">
        <v>144</v>
      </c>
      <c r="H9" s="330" t="s">
        <v>247</v>
      </c>
      <c r="I9" s="331"/>
      <c r="J9" s="332"/>
    </row>
    <row r="10" spans="1:10" ht="18" customHeight="1" x14ac:dyDescent="0.25">
      <c r="A10" s="120"/>
      <c r="B10" s="146"/>
      <c r="C10" s="146"/>
      <c r="D10" s="146"/>
      <c r="E10" s="147"/>
      <c r="F10" s="329" t="s">
        <v>145</v>
      </c>
      <c r="G10" s="112" t="s">
        <v>112</v>
      </c>
      <c r="H10" s="114">
        <v>3</v>
      </c>
      <c r="I10" s="265">
        <v>43191</v>
      </c>
      <c r="J10" s="266">
        <v>43252</v>
      </c>
    </row>
    <row r="11" spans="1:10" ht="18" customHeight="1" x14ac:dyDescent="0.25">
      <c r="A11" s="120"/>
      <c r="B11" s="113"/>
      <c r="C11" s="113"/>
      <c r="D11" s="113"/>
      <c r="E11" s="115"/>
      <c r="F11" s="329"/>
      <c r="G11" s="112" t="s">
        <v>93</v>
      </c>
      <c r="H11" s="114">
        <v>3</v>
      </c>
      <c r="I11" s="265">
        <v>43191</v>
      </c>
      <c r="J11" s="266">
        <v>43252</v>
      </c>
    </row>
    <row r="12" spans="1:10" ht="15" customHeight="1" x14ac:dyDescent="0.25">
      <c r="A12" s="120"/>
      <c r="B12" s="113"/>
      <c r="C12" s="113"/>
      <c r="D12" s="113"/>
      <c r="E12" s="115"/>
      <c r="F12" s="329"/>
      <c r="G12" s="112" t="s">
        <v>113</v>
      </c>
      <c r="H12" s="114">
        <v>3</v>
      </c>
      <c r="I12" s="265">
        <v>43191</v>
      </c>
      <c r="J12" s="266">
        <v>43252</v>
      </c>
    </row>
    <row r="13" spans="1:10" ht="15" customHeight="1" x14ac:dyDescent="0.25">
      <c r="A13" s="120"/>
      <c r="B13" s="113"/>
      <c r="C13" s="113"/>
      <c r="D13" s="113"/>
      <c r="E13" s="115"/>
      <c r="F13" s="329"/>
      <c r="G13" s="112" t="s">
        <v>114</v>
      </c>
      <c r="H13" s="257">
        <v>3</v>
      </c>
      <c r="I13" s="265">
        <v>43191</v>
      </c>
      <c r="J13" s="266">
        <v>43252</v>
      </c>
    </row>
    <row r="14" spans="1:10" ht="48" customHeight="1" x14ac:dyDescent="0.25">
      <c r="A14" s="120"/>
      <c r="B14" s="113"/>
      <c r="C14" s="113"/>
      <c r="D14" s="113"/>
      <c r="E14" s="115"/>
      <c r="F14" s="108" t="s">
        <v>95</v>
      </c>
      <c r="G14" s="109" t="s">
        <v>94</v>
      </c>
      <c r="H14" s="257">
        <v>6</v>
      </c>
      <c r="I14" s="265">
        <v>43191</v>
      </c>
      <c r="J14" s="266">
        <v>43374</v>
      </c>
    </row>
    <row r="15" spans="1:10" ht="30" customHeight="1" x14ac:dyDescent="0.25">
      <c r="A15" s="120"/>
      <c r="B15" s="113"/>
      <c r="C15" s="113"/>
      <c r="D15" s="113"/>
      <c r="E15" s="115"/>
      <c r="F15" s="108" t="s">
        <v>139</v>
      </c>
      <c r="G15" s="109" t="s">
        <v>140</v>
      </c>
      <c r="H15" s="114">
        <v>6</v>
      </c>
      <c r="I15" s="265">
        <v>43191</v>
      </c>
      <c r="J15" s="266">
        <v>43374</v>
      </c>
    </row>
    <row r="16" spans="1:10" ht="31.7" customHeight="1" thickBot="1" x14ac:dyDescent="0.3">
      <c r="A16" s="121"/>
      <c r="B16" s="122"/>
      <c r="C16" s="122"/>
      <c r="D16" s="122"/>
      <c r="E16" s="123"/>
      <c r="F16" s="110" t="s">
        <v>141</v>
      </c>
      <c r="G16" s="111" t="s">
        <v>142</v>
      </c>
      <c r="H16" s="264">
        <v>1</v>
      </c>
      <c r="I16" s="267">
        <v>43191</v>
      </c>
      <c r="J16" s="268">
        <v>43191</v>
      </c>
    </row>
    <row r="17" spans="1:10" ht="8.25" customHeight="1" thickBot="1" x14ac:dyDescent="0.3">
      <c r="A17" s="124"/>
      <c r="B17" s="124"/>
      <c r="C17" s="124"/>
      <c r="D17" s="124"/>
      <c r="E17" s="124"/>
      <c r="F17" s="116"/>
      <c r="G17" s="124"/>
      <c r="H17" s="116"/>
      <c r="I17" s="116"/>
      <c r="J17" s="117"/>
    </row>
    <row r="18" spans="1:10" ht="30.75" customHeight="1" thickBot="1" x14ac:dyDescent="0.3">
      <c r="A18" s="320" t="s">
        <v>149</v>
      </c>
      <c r="B18" s="321"/>
      <c r="C18" s="321"/>
      <c r="D18" s="321"/>
      <c r="E18" s="321"/>
      <c r="F18" s="321"/>
      <c r="G18" s="321"/>
      <c r="H18" s="321"/>
      <c r="I18" s="321"/>
      <c r="J18" s="322"/>
    </row>
    <row r="19" spans="1:10" x14ac:dyDescent="0.25">
      <c r="A19" s="29"/>
      <c r="B19" s="26"/>
      <c r="C19" s="26"/>
      <c r="D19" s="26"/>
      <c r="E19" s="26"/>
      <c r="F19" s="107"/>
      <c r="G19" s="26"/>
      <c r="H19" s="26"/>
      <c r="I19" s="26"/>
      <c r="J19" s="26"/>
    </row>
  </sheetData>
  <mergeCells count="13">
    <mergeCell ref="B1:C1"/>
    <mergeCell ref="D1:J1"/>
    <mergeCell ref="F3:G3"/>
    <mergeCell ref="A2:J2"/>
    <mergeCell ref="A3:E3"/>
    <mergeCell ref="A18:J18"/>
    <mergeCell ref="A6:A8"/>
    <mergeCell ref="B6:B7"/>
    <mergeCell ref="C6:C7"/>
    <mergeCell ref="D6:D7"/>
    <mergeCell ref="E6:E7"/>
    <mergeCell ref="F10:F13"/>
    <mergeCell ref="H9:J9"/>
  </mergeCells>
  <printOptions horizontalCentered="1"/>
  <pageMargins left="3.937007874015748E-2" right="3.937007874015748E-2" top="0.59055118110236227" bottom="0.11811023622047245" header="0.11811023622047245" footer="0.11811023622047245"/>
  <pageSetup paperSize="9" orientation="landscape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="130" zoomScaleNormal="130" workbookViewId="0">
      <selection activeCell="D1" sqref="D1:J1"/>
    </sheetView>
  </sheetViews>
  <sheetFormatPr defaultRowHeight="15" x14ac:dyDescent="0.25"/>
  <cols>
    <col min="1" max="2" width="8.140625" customWidth="1"/>
    <col min="3" max="3" width="41.28515625" customWidth="1"/>
    <col min="4" max="10" width="12" customWidth="1"/>
  </cols>
  <sheetData>
    <row r="1" spans="1:10" ht="39.75" customHeight="1" x14ac:dyDescent="0.25">
      <c r="A1" s="358" t="s">
        <v>243</v>
      </c>
      <c r="B1" s="359"/>
      <c r="C1" s="56" t="s">
        <v>248</v>
      </c>
      <c r="D1" s="406" t="s">
        <v>245</v>
      </c>
      <c r="E1" s="407"/>
      <c r="F1" s="407"/>
      <c r="G1" s="407"/>
      <c r="H1" s="407"/>
      <c r="I1" s="407"/>
      <c r="J1" s="408"/>
    </row>
    <row r="2" spans="1:10" ht="13.7" customHeight="1" x14ac:dyDescent="0.25">
      <c r="A2" s="251"/>
      <c r="B2" s="251"/>
      <c r="C2" s="252"/>
      <c r="D2" s="252"/>
      <c r="E2" s="253"/>
      <c r="F2" s="253"/>
      <c r="G2" s="253"/>
      <c r="H2" s="253"/>
      <c r="I2" s="253"/>
      <c r="J2" s="253"/>
    </row>
    <row r="3" spans="1:10" x14ac:dyDescent="0.25">
      <c r="A3" s="363" t="s">
        <v>66</v>
      </c>
      <c r="B3" s="364"/>
      <c r="C3" s="364"/>
      <c r="D3" s="364"/>
      <c r="E3" s="364"/>
      <c r="F3" s="364"/>
      <c r="G3" s="364"/>
      <c r="H3" s="364"/>
      <c r="I3" s="364"/>
      <c r="J3" s="365"/>
    </row>
    <row r="4" spans="1:10" ht="16.5" customHeight="1" x14ac:dyDescent="0.25">
      <c r="A4" s="345" t="s">
        <v>9</v>
      </c>
      <c r="B4" s="345" t="s">
        <v>59</v>
      </c>
      <c r="C4" s="345" t="s">
        <v>10</v>
      </c>
      <c r="D4" s="345" t="s">
        <v>11</v>
      </c>
      <c r="E4" s="345"/>
      <c r="F4" s="348" t="s">
        <v>17</v>
      </c>
      <c r="G4" s="350"/>
      <c r="H4" s="349"/>
      <c r="I4" s="345" t="s">
        <v>18</v>
      </c>
      <c r="J4" s="345"/>
    </row>
    <row r="5" spans="1:10" x14ac:dyDescent="0.25">
      <c r="A5" s="345"/>
      <c r="B5" s="345"/>
      <c r="C5" s="345"/>
      <c r="D5" s="346" t="s">
        <v>22</v>
      </c>
      <c r="E5" s="346" t="s">
        <v>12</v>
      </c>
      <c r="F5" s="128"/>
      <c r="G5" s="348" t="s">
        <v>15</v>
      </c>
      <c r="H5" s="349"/>
      <c r="I5" s="345" t="s">
        <v>7</v>
      </c>
      <c r="J5" s="345" t="s">
        <v>8</v>
      </c>
    </row>
    <row r="6" spans="1:10" x14ac:dyDescent="0.25">
      <c r="A6" s="345"/>
      <c r="B6" s="345"/>
      <c r="C6" s="345"/>
      <c r="D6" s="347"/>
      <c r="E6" s="347"/>
      <c r="F6" s="129"/>
      <c r="G6" s="130" t="s">
        <v>20</v>
      </c>
      <c r="H6" s="130" t="s">
        <v>21</v>
      </c>
      <c r="I6" s="345"/>
      <c r="J6" s="345"/>
    </row>
    <row r="7" spans="1:10" x14ac:dyDescent="0.25">
      <c r="A7" s="131">
        <v>1</v>
      </c>
      <c r="B7" s="131"/>
      <c r="C7" s="132" t="s">
        <v>60</v>
      </c>
      <c r="D7" s="133" t="s">
        <v>19</v>
      </c>
      <c r="E7" s="134"/>
      <c r="F7" s="134"/>
      <c r="G7" s="134"/>
      <c r="H7" s="134"/>
      <c r="I7" s="134"/>
      <c r="J7" s="134"/>
    </row>
    <row r="8" spans="1:10" ht="24.75" x14ac:dyDescent="0.25">
      <c r="A8" s="131"/>
      <c r="B8" s="131">
        <v>35</v>
      </c>
      <c r="C8" s="135" t="s">
        <v>91</v>
      </c>
      <c r="D8" s="133" t="s">
        <v>249</v>
      </c>
      <c r="E8" s="134">
        <v>219</v>
      </c>
      <c r="F8" s="134"/>
      <c r="G8" s="409">
        <v>30239</v>
      </c>
      <c r="H8" s="134"/>
      <c r="I8" s="410">
        <v>43191</v>
      </c>
      <c r="J8" s="410">
        <v>43221</v>
      </c>
    </row>
    <row r="9" spans="1:10" ht="11.25" customHeight="1" x14ac:dyDescent="0.25">
      <c r="A9" s="131"/>
      <c r="B9" s="131"/>
      <c r="C9" s="135"/>
      <c r="D9" s="133"/>
      <c r="E9" s="134"/>
      <c r="F9" s="134"/>
      <c r="G9" s="134"/>
      <c r="H9" s="134"/>
      <c r="I9" s="134"/>
      <c r="J9" s="134"/>
    </row>
    <row r="10" spans="1:10" x14ac:dyDescent="0.25">
      <c r="A10" s="131">
        <v>2</v>
      </c>
      <c r="B10" s="131"/>
      <c r="C10" s="136" t="s">
        <v>61</v>
      </c>
      <c r="D10" s="134"/>
      <c r="E10" s="134"/>
      <c r="F10" s="134"/>
      <c r="G10" s="134"/>
      <c r="H10" s="134"/>
      <c r="I10" s="137"/>
      <c r="J10" s="134"/>
    </row>
    <row r="11" spans="1:10" x14ac:dyDescent="0.25">
      <c r="A11" s="131"/>
      <c r="B11" s="131">
        <v>21</v>
      </c>
      <c r="C11" s="138" t="s">
        <v>23</v>
      </c>
      <c r="D11" s="133" t="s">
        <v>254</v>
      </c>
      <c r="E11" s="133" t="s">
        <v>255</v>
      </c>
      <c r="F11" s="134"/>
      <c r="G11" s="409">
        <v>18036.72</v>
      </c>
      <c r="H11" s="134"/>
      <c r="I11" s="410">
        <v>43647</v>
      </c>
      <c r="J11" s="410">
        <v>43647</v>
      </c>
    </row>
    <row r="12" spans="1:10" x14ac:dyDescent="0.25">
      <c r="A12" s="131"/>
      <c r="B12" s="131">
        <v>22</v>
      </c>
      <c r="C12" s="138" t="s">
        <v>24</v>
      </c>
      <c r="D12" s="133" t="s">
        <v>254</v>
      </c>
      <c r="E12" s="133" t="s">
        <v>255</v>
      </c>
      <c r="F12" s="134"/>
      <c r="G12" s="409">
        <v>71926.84</v>
      </c>
      <c r="H12" s="134"/>
      <c r="I12" s="410">
        <v>43647</v>
      </c>
      <c r="J12" s="410" t="s">
        <v>256</v>
      </c>
    </row>
    <row r="13" spans="1:10" x14ac:dyDescent="0.25">
      <c r="A13" s="131"/>
      <c r="B13" s="131">
        <v>23</v>
      </c>
      <c r="C13" s="138" t="s">
        <v>25</v>
      </c>
      <c r="D13" s="133" t="s">
        <v>254</v>
      </c>
      <c r="E13" s="133" t="s">
        <v>255</v>
      </c>
      <c r="F13" s="134"/>
      <c r="G13" s="409">
        <v>339610.6</v>
      </c>
      <c r="H13" s="134"/>
      <c r="I13" s="410" t="s">
        <v>256</v>
      </c>
      <c r="J13" s="410">
        <v>43739</v>
      </c>
    </row>
    <row r="14" spans="1:10" x14ac:dyDescent="0.25">
      <c r="A14" s="131"/>
      <c r="B14" s="131">
        <v>24</v>
      </c>
      <c r="C14" s="138" t="s">
        <v>250</v>
      </c>
      <c r="D14" s="133" t="s">
        <v>254</v>
      </c>
      <c r="E14" s="133" t="s">
        <v>255</v>
      </c>
      <c r="F14" s="134"/>
      <c r="G14" s="409">
        <v>598623.74</v>
      </c>
      <c r="H14" s="134"/>
      <c r="I14" s="410" t="s">
        <v>256</v>
      </c>
      <c r="J14" s="410">
        <v>43739</v>
      </c>
    </row>
    <row r="15" spans="1:10" x14ac:dyDescent="0.25">
      <c r="A15" s="131"/>
      <c r="B15" s="131">
        <v>28</v>
      </c>
      <c r="C15" s="138" t="s">
        <v>251</v>
      </c>
      <c r="D15" s="133" t="s">
        <v>254</v>
      </c>
      <c r="E15" s="133" t="s">
        <v>255</v>
      </c>
      <c r="F15" s="134"/>
      <c r="G15" s="409">
        <v>36727.620000000003</v>
      </c>
      <c r="H15" s="134"/>
      <c r="I15" s="410">
        <v>43586</v>
      </c>
      <c r="J15" s="410" t="s">
        <v>256</v>
      </c>
    </row>
    <row r="16" spans="1:10" x14ac:dyDescent="0.25">
      <c r="A16" s="131"/>
      <c r="B16" s="131">
        <v>34</v>
      </c>
      <c r="C16" s="138" t="s">
        <v>252</v>
      </c>
      <c r="D16" s="133" t="s">
        <v>254</v>
      </c>
      <c r="E16" s="133" t="s">
        <v>255</v>
      </c>
      <c r="F16" s="134"/>
      <c r="G16" s="411">
        <v>13843.48</v>
      </c>
      <c r="H16" s="134"/>
      <c r="I16" s="410">
        <v>43739</v>
      </c>
      <c r="J16" s="410">
        <v>43739</v>
      </c>
    </row>
    <row r="17" spans="1:10" x14ac:dyDescent="0.25">
      <c r="A17" s="131"/>
      <c r="B17" s="131">
        <v>36</v>
      </c>
      <c r="C17" s="138" t="s">
        <v>253</v>
      </c>
      <c r="D17" s="133" t="s">
        <v>254</v>
      </c>
      <c r="E17" s="133" t="s">
        <v>255</v>
      </c>
      <c r="F17" s="134"/>
      <c r="G17" s="409">
        <v>15992</v>
      </c>
      <c r="H17" s="134"/>
      <c r="I17" s="410">
        <v>43586</v>
      </c>
      <c r="J17" s="410">
        <v>43739</v>
      </c>
    </row>
    <row r="18" spans="1:10" x14ac:dyDescent="0.25">
      <c r="A18" s="131"/>
      <c r="B18" s="131"/>
      <c r="C18" s="138"/>
      <c r="D18" s="134"/>
      <c r="E18" s="134"/>
      <c r="F18" s="134"/>
      <c r="G18" s="134"/>
      <c r="H18" s="134"/>
      <c r="I18" s="137"/>
      <c r="J18" s="134"/>
    </row>
    <row r="19" spans="1:10" ht="15" customHeight="1" x14ac:dyDescent="0.25">
      <c r="A19" s="355" t="s">
        <v>72</v>
      </c>
      <c r="B19" s="356"/>
      <c r="C19" s="356"/>
      <c r="D19" s="356"/>
      <c r="E19" s="356"/>
      <c r="F19" s="356"/>
      <c r="G19" s="356"/>
      <c r="H19" s="356"/>
      <c r="I19" s="356"/>
      <c r="J19" s="357"/>
    </row>
    <row r="20" spans="1:10" s="59" customFormat="1" ht="15" customHeight="1" x14ac:dyDescent="0.25">
      <c r="A20" s="345" t="s">
        <v>9</v>
      </c>
      <c r="B20" s="345" t="s">
        <v>77</v>
      </c>
      <c r="C20" s="345" t="s">
        <v>10</v>
      </c>
      <c r="D20" s="345" t="s">
        <v>11</v>
      </c>
      <c r="E20" s="345"/>
      <c r="F20" s="348" t="s">
        <v>17</v>
      </c>
      <c r="G20" s="350"/>
      <c r="H20" s="349"/>
      <c r="I20" s="345" t="s">
        <v>18</v>
      </c>
      <c r="J20" s="345"/>
    </row>
    <row r="21" spans="1:10" s="59" customFormat="1" ht="15" customHeight="1" x14ac:dyDescent="0.25">
      <c r="A21" s="345"/>
      <c r="B21" s="345"/>
      <c r="C21" s="345"/>
      <c r="D21" s="346" t="s">
        <v>22</v>
      </c>
      <c r="E21" s="346" t="s">
        <v>12</v>
      </c>
      <c r="F21" s="128"/>
      <c r="G21" s="348" t="s">
        <v>15</v>
      </c>
      <c r="H21" s="349"/>
      <c r="I21" s="345" t="s">
        <v>7</v>
      </c>
      <c r="J21" s="345" t="s">
        <v>8</v>
      </c>
    </row>
    <row r="22" spans="1:10" ht="15" customHeight="1" x14ac:dyDescent="0.25">
      <c r="A22" s="345"/>
      <c r="B22" s="345"/>
      <c r="C22" s="345"/>
      <c r="D22" s="347"/>
      <c r="E22" s="347"/>
      <c r="F22" s="129"/>
      <c r="G22" s="130" t="s">
        <v>20</v>
      </c>
      <c r="H22" s="130" t="s">
        <v>21</v>
      </c>
      <c r="I22" s="345"/>
      <c r="J22" s="345"/>
    </row>
    <row r="23" spans="1:10" ht="15" customHeight="1" x14ac:dyDescent="0.25">
      <c r="A23" s="131">
        <v>1</v>
      </c>
      <c r="B23" s="131" t="s">
        <v>67</v>
      </c>
      <c r="C23" s="132" t="s">
        <v>105</v>
      </c>
      <c r="D23" s="133" t="s">
        <v>257</v>
      </c>
      <c r="E23" s="134">
        <v>12</v>
      </c>
      <c r="F23" s="134"/>
      <c r="G23" s="134"/>
      <c r="H23" s="134"/>
      <c r="I23" s="410">
        <v>43586</v>
      </c>
      <c r="J23" s="410">
        <v>43586</v>
      </c>
    </row>
    <row r="24" spans="1:10" ht="18.75" customHeight="1" x14ac:dyDescent="0.25">
      <c r="A24" s="131">
        <v>2</v>
      </c>
      <c r="B24" s="131" t="s">
        <v>68</v>
      </c>
      <c r="C24" s="132" t="s">
        <v>122</v>
      </c>
      <c r="D24" s="133"/>
      <c r="E24" s="134"/>
      <c r="F24" s="134"/>
      <c r="G24" s="134"/>
      <c r="H24" s="134"/>
      <c r="I24" s="134"/>
      <c r="J24" s="134"/>
    </row>
    <row r="25" spans="1:10" ht="15" customHeight="1" x14ac:dyDescent="0.25">
      <c r="A25" s="131">
        <v>3</v>
      </c>
      <c r="B25" s="131"/>
      <c r="C25" s="132" t="s">
        <v>104</v>
      </c>
      <c r="D25" s="133"/>
      <c r="E25" s="134"/>
      <c r="F25" s="134"/>
      <c r="G25" s="134"/>
      <c r="H25" s="134"/>
      <c r="I25" s="134"/>
      <c r="J25" s="134"/>
    </row>
    <row r="26" spans="1:10" ht="48.75" customHeight="1" x14ac:dyDescent="0.25">
      <c r="A26" s="131"/>
      <c r="B26" s="131" t="s">
        <v>13</v>
      </c>
      <c r="C26" s="140" t="s">
        <v>146</v>
      </c>
      <c r="D26" s="133"/>
      <c r="E26" s="134"/>
      <c r="F26" s="134"/>
      <c r="G26" s="134"/>
      <c r="H26" s="134"/>
      <c r="I26" s="134"/>
      <c r="J26" s="134"/>
    </row>
    <row r="27" spans="1:10" ht="19.5" customHeight="1" x14ac:dyDescent="0.25">
      <c r="A27" s="131"/>
      <c r="B27" s="131" t="s">
        <v>30</v>
      </c>
      <c r="C27" s="140" t="s">
        <v>151</v>
      </c>
      <c r="D27" s="133"/>
      <c r="E27" s="134"/>
      <c r="F27" s="134"/>
      <c r="G27" s="134"/>
      <c r="H27" s="134"/>
      <c r="I27" s="134"/>
      <c r="J27" s="134"/>
    </row>
    <row r="28" spans="1:10" ht="15" customHeight="1" x14ac:dyDescent="0.25">
      <c r="A28" s="131">
        <v>4</v>
      </c>
      <c r="B28" s="131"/>
      <c r="C28" s="132" t="s">
        <v>103</v>
      </c>
      <c r="D28" s="134"/>
      <c r="E28" s="134"/>
      <c r="F28" s="134"/>
      <c r="G28" s="134"/>
      <c r="H28" s="134"/>
      <c r="I28" s="134"/>
      <c r="J28" s="134"/>
    </row>
    <row r="29" spans="1:10" ht="15" customHeight="1" x14ac:dyDescent="0.25">
      <c r="A29" s="131"/>
      <c r="B29" s="131" t="s">
        <v>70</v>
      </c>
      <c r="C29" s="112" t="s">
        <v>137</v>
      </c>
      <c r="D29" s="133"/>
      <c r="E29" s="134"/>
      <c r="F29" s="134"/>
      <c r="G29" s="134"/>
      <c r="H29" s="134"/>
      <c r="I29" s="134"/>
      <c r="J29" s="134"/>
    </row>
    <row r="30" spans="1:10" ht="15" customHeight="1" x14ac:dyDescent="0.25">
      <c r="A30" s="131">
        <v>5</v>
      </c>
      <c r="B30" s="131"/>
      <c r="C30" s="132" t="s">
        <v>102</v>
      </c>
      <c r="D30" s="133"/>
      <c r="E30" s="134"/>
      <c r="F30" s="134"/>
      <c r="G30" s="134"/>
      <c r="H30" s="134"/>
      <c r="I30" s="134"/>
      <c r="J30" s="134"/>
    </row>
    <row r="31" spans="1:10" ht="15" customHeight="1" x14ac:dyDescent="0.25">
      <c r="A31" s="131"/>
      <c r="B31" s="131" t="s">
        <v>98</v>
      </c>
      <c r="C31" s="138" t="s">
        <v>115</v>
      </c>
      <c r="D31" s="134"/>
      <c r="E31" s="134"/>
      <c r="F31" s="134"/>
      <c r="G31" s="134"/>
      <c r="H31" s="134"/>
      <c r="I31" s="134"/>
      <c r="J31" s="134"/>
    </row>
    <row r="32" spans="1:10" ht="15" customHeight="1" x14ac:dyDescent="0.25">
      <c r="A32" s="131"/>
      <c r="B32" s="131" t="s">
        <v>99</v>
      </c>
      <c r="C32" s="138" t="s">
        <v>71</v>
      </c>
      <c r="D32" s="134"/>
      <c r="E32" s="134"/>
      <c r="F32" s="134"/>
      <c r="G32" s="134"/>
      <c r="H32" s="134"/>
      <c r="I32" s="134"/>
      <c r="J32" s="134"/>
    </row>
    <row r="33" spans="1:10" ht="15" customHeight="1" x14ac:dyDescent="0.25">
      <c r="A33" s="131"/>
      <c r="B33" s="131" t="s">
        <v>100</v>
      </c>
      <c r="C33" s="138" t="s">
        <v>97</v>
      </c>
      <c r="D33" s="134"/>
      <c r="E33" s="134"/>
      <c r="F33" s="134"/>
      <c r="G33" s="134"/>
      <c r="H33" s="134"/>
      <c r="I33" s="134"/>
      <c r="J33" s="134"/>
    </row>
    <row r="34" spans="1:10" ht="15" customHeight="1" x14ac:dyDescent="0.25">
      <c r="A34" s="131"/>
      <c r="B34" s="131" t="s">
        <v>101</v>
      </c>
      <c r="C34" s="138" t="s">
        <v>116</v>
      </c>
      <c r="D34" s="139"/>
      <c r="E34" s="134"/>
      <c r="F34" s="134"/>
      <c r="G34" s="134"/>
      <c r="H34" s="134"/>
      <c r="I34" s="134"/>
      <c r="J34" s="134"/>
    </row>
    <row r="35" spans="1:10" ht="15" customHeight="1" x14ac:dyDescent="0.25">
      <c r="A35" s="131">
        <v>6</v>
      </c>
      <c r="B35" s="131"/>
      <c r="C35" s="136" t="s">
        <v>61</v>
      </c>
      <c r="D35" s="134"/>
      <c r="E35" s="134"/>
      <c r="F35" s="134"/>
      <c r="G35" s="134"/>
      <c r="H35" s="134"/>
      <c r="I35" s="134"/>
      <c r="J35" s="134"/>
    </row>
    <row r="36" spans="1:10" ht="15" customHeight="1" x14ac:dyDescent="0.25">
      <c r="A36" s="131"/>
      <c r="B36" s="131" t="s">
        <v>123</v>
      </c>
      <c r="C36" s="138" t="s">
        <v>23</v>
      </c>
      <c r="D36" s="134"/>
      <c r="E36" s="134"/>
      <c r="F36" s="134"/>
      <c r="G36" s="134"/>
      <c r="H36" s="134"/>
      <c r="I36" s="134"/>
      <c r="J36" s="134"/>
    </row>
    <row r="37" spans="1:10" ht="15" customHeight="1" x14ac:dyDescent="0.25">
      <c r="A37" s="131"/>
      <c r="B37" s="131" t="s">
        <v>124</v>
      </c>
      <c r="C37" s="138" t="s">
        <v>24</v>
      </c>
      <c r="D37" s="134"/>
      <c r="E37" s="134"/>
      <c r="F37" s="134"/>
      <c r="G37" s="134"/>
      <c r="H37" s="134"/>
      <c r="I37" s="134"/>
      <c r="J37" s="134"/>
    </row>
    <row r="38" spans="1:10" ht="15" customHeight="1" x14ac:dyDescent="0.25">
      <c r="A38" s="131"/>
      <c r="B38" s="131" t="s">
        <v>125</v>
      </c>
      <c r="C38" s="138" t="s">
        <v>25</v>
      </c>
      <c r="D38" s="134"/>
      <c r="E38" s="134"/>
      <c r="F38" s="134"/>
      <c r="G38" s="134"/>
      <c r="H38" s="134"/>
      <c r="I38" s="134"/>
      <c r="J38" s="134"/>
    </row>
    <row r="39" spans="1:10" ht="15" customHeight="1" x14ac:dyDescent="0.25">
      <c r="A39" s="131"/>
      <c r="B39" s="131" t="s">
        <v>126</v>
      </c>
      <c r="C39" s="141" t="s">
        <v>26</v>
      </c>
      <c r="D39" s="134"/>
      <c r="E39" s="134"/>
      <c r="F39" s="134"/>
      <c r="G39" s="134"/>
      <c r="H39" s="134"/>
      <c r="I39" s="134"/>
      <c r="J39" s="134"/>
    </row>
    <row r="40" spans="1:10" ht="15" customHeight="1" x14ac:dyDescent="0.25">
      <c r="A40" s="131"/>
      <c r="B40" s="131" t="s">
        <v>127</v>
      </c>
      <c r="C40" s="141" t="s">
        <v>63</v>
      </c>
      <c r="D40" s="134"/>
      <c r="E40" s="134"/>
      <c r="F40" s="134"/>
      <c r="G40" s="134"/>
      <c r="H40" s="134"/>
      <c r="I40" s="134"/>
      <c r="J40" s="134"/>
    </row>
    <row r="41" spans="1:10" ht="15" customHeight="1" x14ac:dyDescent="0.25">
      <c r="A41" s="131"/>
      <c r="B41" s="131" t="s">
        <v>128</v>
      </c>
      <c r="C41" s="141" t="s">
        <v>27</v>
      </c>
      <c r="D41" s="134"/>
      <c r="E41" s="134"/>
      <c r="F41" s="134"/>
      <c r="G41" s="134"/>
      <c r="H41" s="134"/>
      <c r="I41" s="134"/>
      <c r="J41" s="134"/>
    </row>
    <row r="42" spans="1:10" ht="15" customHeight="1" x14ac:dyDescent="0.25">
      <c r="A42" s="131"/>
      <c r="B42" s="131" t="s">
        <v>129</v>
      </c>
      <c r="C42" s="142" t="s">
        <v>28</v>
      </c>
      <c r="D42" s="134"/>
      <c r="E42" s="134"/>
      <c r="F42" s="134"/>
      <c r="G42" s="134"/>
      <c r="H42" s="134"/>
      <c r="I42" s="134"/>
      <c r="J42" s="134"/>
    </row>
    <row r="43" spans="1:10" ht="15" customHeight="1" x14ac:dyDescent="0.25">
      <c r="A43" s="131"/>
      <c r="B43" s="131" t="s">
        <v>130</v>
      </c>
      <c r="C43" s="141" t="s">
        <v>29</v>
      </c>
      <c r="D43" s="134"/>
      <c r="E43" s="134"/>
      <c r="F43" s="134"/>
      <c r="G43" s="134"/>
      <c r="H43" s="134"/>
      <c r="I43" s="134"/>
      <c r="J43" s="134"/>
    </row>
    <row r="44" spans="1:10" ht="15" customHeight="1" x14ac:dyDescent="0.25">
      <c r="A44" s="131">
        <v>7</v>
      </c>
      <c r="B44" s="131"/>
      <c r="C44" s="145" t="s">
        <v>150</v>
      </c>
      <c r="D44" s="134"/>
      <c r="E44" s="134"/>
      <c r="F44" s="134"/>
      <c r="G44" s="134"/>
      <c r="H44" s="134"/>
      <c r="I44" s="134"/>
      <c r="J44" s="134"/>
    </row>
    <row r="45" spans="1:10" ht="25.5" customHeight="1" x14ac:dyDescent="0.25">
      <c r="A45" s="131"/>
      <c r="B45" s="131" t="s">
        <v>147</v>
      </c>
      <c r="C45" s="141" t="s">
        <v>140</v>
      </c>
      <c r="D45" s="133"/>
      <c r="E45" s="134"/>
      <c r="F45" s="134"/>
      <c r="G45" s="134"/>
      <c r="H45" s="134"/>
      <c r="I45" s="134"/>
      <c r="J45" s="134"/>
    </row>
    <row r="46" spans="1:10" ht="15.75" customHeight="1" x14ac:dyDescent="0.25">
      <c r="A46" s="360" t="s">
        <v>84</v>
      </c>
      <c r="B46" s="361"/>
      <c r="C46" s="361"/>
      <c r="D46" s="361"/>
      <c r="E46" s="361"/>
      <c r="F46" s="361"/>
      <c r="G46" s="361"/>
      <c r="H46" s="361"/>
      <c r="I46" s="361"/>
      <c r="J46" s="362"/>
    </row>
    <row r="47" spans="1:10" s="6" customFormat="1" ht="15" customHeight="1" x14ac:dyDescent="0.25">
      <c r="A47" s="342" t="s">
        <v>14</v>
      </c>
      <c r="B47" s="342"/>
      <c r="C47" s="342"/>
      <c r="D47" s="342"/>
      <c r="E47" s="342" t="s">
        <v>15</v>
      </c>
      <c r="F47" s="342"/>
      <c r="G47" s="342" t="s">
        <v>85</v>
      </c>
      <c r="H47" s="342"/>
      <c r="I47" s="342" t="s">
        <v>86</v>
      </c>
      <c r="J47" s="342"/>
    </row>
    <row r="48" spans="1:10" s="6" customFormat="1" ht="29.25" customHeight="1" x14ac:dyDescent="0.25">
      <c r="A48" s="143" t="s">
        <v>47</v>
      </c>
      <c r="B48" s="342" t="s">
        <v>10</v>
      </c>
      <c r="C48" s="342"/>
      <c r="D48" s="342"/>
      <c r="E48" s="342"/>
      <c r="F48" s="342"/>
      <c r="G48" s="342"/>
      <c r="H48" s="342"/>
      <c r="I48" s="342"/>
      <c r="J48" s="342"/>
    </row>
    <row r="49" spans="1:10" x14ac:dyDescent="0.25">
      <c r="A49" s="144"/>
      <c r="B49" s="343"/>
      <c r="C49" s="351"/>
      <c r="D49" s="344"/>
      <c r="E49" s="343"/>
      <c r="F49" s="351"/>
      <c r="G49" s="343"/>
      <c r="H49" s="351"/>
      <c r="I49" s="343"/>
      <c r="J49" s="344"/>
    </row>
    <row r="50" spans="1:10" x14ac:dyDescent="0.25">
      <c r="A50" s="144"/>
      <c r="B50" s="343"/>
      <c r="C50" s="351"/>
      <c r="D50" s="344"/>
      <c r="E50" s="343"/>
      <c r="F50" s="351"/>
      <c r="G50" s="343"/>
      <c r="H50" s="351"/>
      <c r="I50" s="343"/>
      <c r="J50" s="344"/>
    </row>
    <row r="51" spans="1:10" x14ac:dyDescent="0.25">
      <c r="A51" s="144"/>
      <c r="B51" s="343"/>
      <c r="C51" s="351"/>
      <c r="D51" s="344"/>
      <c r="E51" s="343"/>
      <c r="F51" s="351"/>
      <c r="G51" s="343"/>
      <c r="H51" s="351"/>
      <c r="I51" s="343"/>
      <c r="J51" s="344"/>
    </row>
    <row r="52" spans="1:10" ht="15" customHeight="1" x14ac:dyDescent="0.25">
      <c r="A52" s="352" t="s">
        <v>16</v>
      </c>
      <c r="B52" s="353"/>
      <c r="C52" s="353"/>
      <c r="D52" s="354"/>
      <c r="E52" s="412">
        <v>1125000</v>
      </c>
      <c r="F52" s="413"/>
      <c r="G52" s="412">
        <v>1100000</v>
      </c>
      <c r="H52" s="413"/>
      <c r="I52" s="412">
        <v>25000</v>
      </c>
      <c r="J52" s="414"/>
    </row>
    <row r="53" spans="1:10" x14ac:dyDescent="0.25">
      <c r="A53" s="5"/>
    </row>
  </sheetData>
  <mergeCells count="48">
    <mergeCell ref="D1:J1"/>
    <mergeCell ref="A1:B1"/>
    <mergeCell ref="I49:J49"/>
    <mergeCell ref="I50:J50"/>
    <mergeCell ref="A46:J46"/>
    <mergeCell ref="A3:J3"/>
    <mergeCell ref="A4:A6"/>
    <mergeCell ref="B4:B6"/>
    <mergeCell ref="C4:C6"/>
    <mergeCell ref="D4:E4"/>
    <mergeCell ref="G5:H5"/>
    <mergeCell ref="I4:J4"/>
    <mergeCell ref="I5:I6"/>
    <mergeCell ref="J5:J6"/>
    <mergeCell ref="D5:D6"/>
    <mergeCell ref="E5:E6"/>
    <mergeCell ref="F4:H4"/>
    <mergeCell ref="B50:D50"/>
    <mergeCell ref="B51:D51"/>
    <mergeCell ref="A52:D52"/>
    <mergeCell ref="E47:F48"/>
    <mergeCell ref="G47:H48"/>
    <mergeCell ref="E49:F49"/>
    <mergeCell ref="E50:F50"/>
    <mergeCell ref="E51:F51"/>
    <mergeCell ref="E52:F52"/>
    <mergeCell ref="G49:H49"/>
    <mergeCell ref="G50:H50"/>
    <mergeCell ref="G51:H51"/>
    <mergeCell ref="G52:H52"/>
    <mergeCell ref="B49:D49"/>
    <mergeCell ref="A19:J19"/>
    <mergeCell ref="A20:A22"/>
    <mergeCell ref="B20:B22"/>
    <mergeCell ref="C20:C22"/>
    <mergeCell ref="D20:E20"/>
    <mergeCell ref="F20:H20"/>
    <mergeCell ref="I20:J20"/>
    <mergeCell ref="D21:D22"/>
    <mergeCell ref="E21:E22"/>
    <mergeCell ref="G21:H21"/>
    <mergeCell ref="I21:I22"/>
    <mergeCell ref="J21:J22"/>
    <mergeCell ref="I47:J48"/>
    <mergeCell ref="B48:D48"/>
    <mergeCell ref="A47:D47"/>
    <mergeCell ref="I51:J51"/>
    <mergeCell ref="I52:J52"/>
  </mergeCells>
  <printOptions horizontalCentered="1"/>
  <pageMargins left="0.11811023622047245" right="0.11811023622047245" top="0.59055118110236227" bottom="0.39370078740157483" header="0.31496062992125984" footer="0.31496062992125984"/>
  <pageSetup paperSize="9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workbookViewId="0">
      <selection activeCell="B24" sqref="B24"/>
    </sheetView>
  </sheetViews>
  <sheetFormatPr defaultRowHeight="15" x14ac:dyDescent="0.25"/>
  <cols>
    <col min="1" max="2" width="67.42578125" customWidth="1"/>
    <col min="3" max="7" width="18.5703125" customWidth="1"/>
  </cols>
  <sheetData>
    <row r="1" spans="1:2" ht="45" x14ac:dyDescent="0.25">
      <c r="A1" s="416" t="s">
        <v>258</v>
      </c>
      <c r="B1" s="415" t="s">
        <v>245</v>
      </c>
    </row>
    <row r="2" spans="1:2" ht="15.75" thickBot="1" x14ac:dyDescent="0.3">
      <c r="A2" s="3" t="s">
        <v>51</v>
      </c>
    </row>
    <row r="3" spans="1:2" ht="15.75" thickBot="1" x14ac:dyDescent="0.3">
      <c r="A3" s="368" t="s">
        <v>259</v>
      </c>
      <c r="B3" s="369"/>
    </row>
    <row r="4" spans="1:2" x14ac:dyDescent="0.25">
      <c r="A4" s="1" t="s">
        <v>75</v>
      </c>
      <c r="B4" s="4"/>
    </row>
    <row r="5" spans="1:2" x14ac:dyDescent="0.25">
      <c r="A5" s="15" t="s">
        <v>31</v>
      </c>
      <c r="B5" s="16"/>
    </row>
    <row r="6" spans="1:2" x14ac:dyDescent="0.25">
      <c r="A6" s="15" t="s">
        <v>260</v>
      </c>
      <c r="B6" s="16"/>
    </row>
    <row r="7" spans="1:2" x14ac:dyDescent="0.25">
      <c r="A7" s="15" t="s">
        <v>261</v>
      </c>
      <c r="B7" s="16"/>
    </row>
    <row r="8" spans="1:2" x14ac:dyDescent="0.25">
      <c r="A8" s="15"/>
      <c r="B8" s="16"/>
    </row>
    <row r="9" spans="1:2" x14ac:dyDescent="0.25">
      <c r="A9" s="8"/>
      <c r="B9" s="17"/>
    </row>
    <row r="10" spans="1:2" x14ac:dyDescent="0.25">
      <c r="A10" s="8"/>
      <c r="B10" s="17"/>
    </row>
    <row r="11" spans="1:2" x14ac:dyDescent="0.25">
      <c r="A11" s="8" t="s">
        <v>32</v>
      </c>
      <c r="B11" s="17"/>
    </row>
    <row r="12" spans="1:2" x14ac:dyDescent="0.25">
      <c r="A12" s="15"/>
      <c r="B12" s="16"/>
    </row>
    <row r="13" spans="1:2" x14ac:dyDescent="0.25">
      <c r="A13" s="15" t="s">
        <v>33</v>
      </c>
      <c r="B13" s="16"/>
    </row>
    <row r="14" spans="1:2" ht="15" customHeight="1" x14ac:dyDescent="0.25">
      <c r="A14" s="8" t="s">
        <v>262</v>
      </c>
      <c r="B14" s="16"/>
    </row>
    <row r="15" spans="1:2" ht="25.5" x14ac:dyDescent="0.25">
      <c r="A15" s="15" t="s">
        <v>263</v>
      </c>
      <c r="B15" s="17"/>
    </row>
    <row r="16" spans="1:2" x14ac:dyDescent="0.25">
      <c r="A16" s="8"/>
      <c r="B16" s="17"/>
    </row>
    <row r="17" spans="1:2" x14ac:dyDescent="0.25">
      <c r="A17" s="8" t="s">
        <v>32</v>
      </c>
      <c r="B17" s="17"/>
    </row>
    <row r="18" spans="1:2" x14ac:dyDescent="0.25">
      <c r="A18" s="8"/>
      <c r="B18" s="17"/>
    </row>
    <row r="19" spans="1:2" x14ac:dyDescent="0.25">
      <c r="A19" s="8"/>
      <c r="B19" s="17"/>
    </row>
    <row r="20" spans="1:2" x14ac:dyDescent="0.25">
      <c r="A20" s="8"/>
      <c r="B20" s="17"/>
    </row>
    <row r="21" spans="1:2" ht="15.75" thickBot="1" x14ac:dyDescent="0.3">
      <c r="A21" s="9"/>
      <c r="B21" s="18"/>
    </row>
    <row r="22" spans="1:2" x14ac:dyDescent="0.25">
      <c r="A22" s="366" t="s">
        <v>76</v>
      </c>
      <c r="B22" s="367"/>
    </row>
    <row r="23" spans="1:2" ht="33.75" customHeight="1" x14ac:dyDescent="0.25">
      <c r="A23" s="19" t="s">
        <v>264</v>
      </c>
      <c r="B23" s="20" t="s">
        <v>265</v>
      </c>
    </row>
    <row r="24" spans="1:2" x14ac:dyDescent="0.25">
      <c r="A24" s="21"/>
      <c r="B24" s="22"/>
    </row>
    <row r="25" spans="1:2" x14ac:dyDescent="0.25">
      <c r="A25" s="21"/>
      <c r="B25" s="22"/>
    </row>
    <row r="26" spans="1:2" x14ac:dyDescent="0.25">
      <c r="A26" s="21"/>
      <c r="B26" s="22"/>
    </row>
    <row r="27" spans="1:2" x14ac:dyDescent="0.25">
      <c r="A27" s="21"/>
      <c r="B27" s="22"/>
    </row>
    <row r="28" spans="1:2" x14ac:dyDescent="0.25">
      <c r="A28" s="21"/>
      <c r="B28" s="22"/>
    </row>
    <row r="29" spans="1:2" x14ac:dyDescent="0.25">
      <c r="A29" s="21"/>
      <c r="B29" s="22"/>
    </row>
    <row r="30" spans="1:2" x14ac:dyDescent="0.25">
      <c r="A30" s="21"/>
      <c r="B30" s="22"/>
    </row>
    <row r="31" spans="1:2" ht="15.75" thickBot="1" x14ac:dyDescent="0.3">
      <c r="A31" s="23"/>
      <c r="B31" s="24"/>
    </row>
    <row r="32" spans="1:2" x14ac:dyDescent="0.25">
      <c r="A32" s="10"/>
    </row>
  </sheetData>
  <mergeCells count="2">
    <mergeCell ref="A22:B22"/>
    <mergeCell ref="A3:B3"/>
  </mergeCells>
  <printOptions horizontalCentered="1"/>
  <pageMargins left="0.51181102362204722" right="0.51181102362204722" top="0.59055118110236227" bottom="0.59055118110236227" header="0.31496062992125984" footer="0.31496062992125984"/>
  <pageSetup paperSize="9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opLeftCell="A10" workbookViewId="0">
      <selection activeCell="B9" sqref="B9:I11"/>
    </sheetView>
  </sheetViews>
  <sheetFormatPr defaultRowHeight="15" x14ac:dyDescent="0.25"/>
  <cols>
    <col min="1" max="1" width="18.140625" customWidth="1"/>
    <col min="2" max="2" width="15.85546875" bestFit="1" customWidth="1"/>
    <col min="3" max="3" width="15.85546875" customWidth="1"/>
    <col min="4" max="9" width="16.85546875" bestFit="1" customWidth="1"/>
    <col min="10" max="10" width="13.85546875" bestFit="1" customWidth="1"/>
  </cols>
  <sheetData>
    <row r="1" spans="1:10" ht="49.5" customHeight="1" x14ac:dyDescent="0.25">
      <c r="A1" s="57" t="s">
        <v>243</v>
      </c>
      <c r="B1" s="370" t="s">
        <v>268</v>
      </c>
      <c r="C1" s="371"/>
      <c r="D1" s="371"/>
      <c r="E1" s="372"/>
      <c r="F1" s="419" t="s">
        <v>245</v>
      </c>
      <c r="G1" s="420"/>
      <c r="H1" s="420"/>
      <c r="I1" s="420"/>
      <c r="J1" s="421"/>
    </row>
    <row r="2" spans="1:10" x14ac:dyDescent="0.25">
      <c r="A2" s="44" t="s">
        <v>215</v>
      </c>
      <c r="B2" s="82"/>
      <c r="C2" s="82"/>
      <c r="D2" s="82"/>
      <c r="E2" s="82"/>
      <c r="F2" s="83"/>
      <c r="G2" s="83"/>
      <c r="H2" s="83"/>
      <c r="I2" s="83"/>
      <c r="J2" s="83"/>
    </row>
    <row r="3" spans="1:10" x14ac:dyDescent="0.25">
      <c r="A3" s="11" t="s">
        <v>48</v>
      </c>
    </row>
    <row r="4" spans="1:10" x14ac:dyDescent="0.25">
      <c r="A4" s="12" t="s">
        <v>34</v>
      </c>
    </row>
    <row r="5" spans="1:10" x14ac:dyDescent="0.25">
      <c r="A5" s="3" t="s">
        <v>49</v>
      </c>
    </row>
    <row r="6" spans="1:10" x14ac:dyDescent="0.25">
      <c r="A6" s="13" t="s">
        <v>35</v>
      </c>
    </row>
    <row r="7" spans="1:10" x14ac:dyDescent="0.25">
      <c r="A7" s="3"/>
    </row>
    <row r="8" spans="1:10" ht="15" customHeight="1" x14ac:dyDescent="0.25">
      <c r="A8" s="72" t="s">
        <v>64</v>
      </c>
      <c r="B8" s="73" t="s">
        <v>106</v>
      </c>
      <c r="C8" s="73" t="s">
        <v>107</v>
      </c>
      <c r="D8" s="73" t="s">
        <v>108</v>
      </c>
      <c r="E8" s="73" t="s">
        <v>109</v>
      </c>
      <c r="F8" s="73" t="s">
        <v>110</v>
      </c>
      <c r="G8" s="73" t="s">
        <v>111</v>
      </c>
      <c r="H8" s="73" t="s">
        <v>117</v>
      </c>
      <c r="I8" s="73" t="s">
        <v>118</v>
      </c>
      <c r="J8" s="74" t="s">
        <v>119</v>
      </c>
    </row>
    <row r="9" spans="1:10" ht="33.75" customHeight="1" x14ac:dyDescent="0.25">
      <c r="A9" s="76" t="s">
        <v>266</v>
      </c>
      <c r="B9" s="417">
        <f>30239/2</f>
        <v>15119.5</v>
      </c>
      <c r="C9" s="417">
        <f>30239/2</f>
        <v>15119.5</v>
      </c>
      <c r="D9" s="69"/>
      <c r="E9" s="69"/>
      <c r="F9" s="70"/>
      <c r="G9" s="70"/>
      <c r="H9" s="71"/>
      <c r="I9" s="71"/>
      <c r="J9" s="75"/>
    </row>
    <row r="10" spans="1:10" x14ac:dyDescent="0.25">
      <c r="A10" s="76" t="s">
        <v>36</v>
      </c>
      <c r="B10" s="14"/>
      <c r="C10" s="14"/>
      <c r="D10" s="14"/>
      <c r="E10" s="14"/>
      <c r="F10" s="14"/>
      <c r="G10" s="14"/>
      <c r="H10" s="14"/>
      <c r="I10" s="14"/>
      <c r="J10" s="77"/>
    </row>
    <row r="11" spans="1:10" ht="27" customHeight="1" x14ac:dyDescent="0.25">
      <c r="A11" s="76" t="s">
        <v>267</v>
      </c>
      <c r="B11" s="69"/>
      <c r="C11" s="69"/>
      <c r="D11" s="417">
        <f>((1125000-30239)-25000)/6</f>
        <v>178293.5</v>
      </c>
      <c r="E11" s="417">
        <f>((1125000-30239)-25000)/6</f>
        <v>178293.5</v>
      </c>
      <c r="F11" s="417">
        <f>((1125000-30239)-25000)/6</f>
        <v>178293.5</v>
      </c>
      <c r="G11" s="417">
        <f>((1125000-30239)-25000)/6</f>
        <v>178293.5</v>
      </c>
      <c r="H11" s="417">
        <f>((1125000-30239)-25000)/6</f>
        <v>178293.5</v>
      </c>
      <c r="I11" s="417">
        <f>((1125000-30239)-25000)/6</f>
        <v>178293.5</v>
      </c>
      <c r="J11" s="75"/>
    </row>
    <row r="12" spans="1:10" x14ac:dyDescent="0.25">
      <c r="A12" s="76" t="s">
        <v>36</v>
      </c>
      <c r="B12" s="14"/>
      <c r="C12" s="14"/>
      <c r="D12" s="14"/>
      <c r="E12" s="14"/>
      <c r="F12" s="14"/>
      <c r="G12" s="14"/>
      <c r="H12" s="14"/>
      <c r="I12" s="14"/>
      <c r="J12" s="77"/>
    </row>
    <row r="13" spans="1:10" ht="20.25" customHeight="1" x14ac:dyDescent="0.25">
      <c r="A13" s="78"/>
      <c r="B13" s="71"/>
      <c r="C13" s="71"/>
      <c r="D13" s="71"/>
      <c r="E13" s="71"/>
      <c r="F13" s="71"/>
      <c r="G13" s="71"/>
      <c r="H13" s="71"/>
      <c r="I13" s="71"/>
      <c r="J13" s="75"/>
    </row>
    <row r="14" spans="1:10" x14ac:dyDescent="0.25">
      <c r="A14" s="76" t="s">
        <v>36</v>
      </c>
      <c r="B14" s="14"/>
      <c r="C14" s="14"/>
      <c r="D14" s="14"/>
      <c r="E14" s="14"/>
      <c r="F14" s="14"/>
      <c r="G14" s="14"/>
      <c r="H14" s="14"/>
      <c r="I14" s="14"/>
      <c r="J14" s="77"/>
    </row>
    <row r="15" spans="1:10" ht="20.25" customHeight="1" x14ac:dyDescent="0.25">
      <c r="A15" s="79"/>
      <c r="B15" s="80"/>
      <c r="C15" s="80"/>
      <c r="D15" s="80"/>
      <c r="E15" s="80"/>
      <c r="F15" s="80"/>
      <c r="G15" s="80"/>
      <c r="H15" s="80"/>
      <c r="I15" s="80"/>
      <c r="J15" s="81"/>
    </row>
    <row r="16" spans="1:10" x14ac:dyDescent="0.25">
      <c r="A16" s="7"/>
    </row>
    <row r="17" spans="1:10" x14ac:dyDescent="0.25">
      <c r="A17" s="3" t="s">
        <v>50</v>
      </c>
    </row>
    <row r="18" spans="1:10" x14ac:dyDescent="0.25">
      <c r="A18" s="13" t="s">
        <v>37</v>
      </c>
    </row>
    <row r="19" spans="1:10" x14ac:dyDescent="0.25">
      <c r="A19" s="3"/>
    </row>
    <row r="20" spans="1:10" x14ac:dyDescent="0.25">
      <c r="A20" s="72" t="s">
        <v>36</v>
      </c>
      <c r="B20" s="73" t="s">
        <v>106</v>
      </c>
      <c r="C20" s="73" t="s">
        <v>107</v>
      </c>
      <c r="D20" s="73" t="s">
        <v>108</v>
      </c>
      <c r="E20" s="73" t="s">
        <v>109</v>
      </c>
      <c r="F20" s="73" t="s">
        <v>110</v>
      </c>
      <c r="G20" s="73" t="s">
        <v>111</v>
      </c>
      <c r="H20" s="73" t="s">
        <v>117</v>
      </c>
      <c r="I20" s="73" t="s">
        <v>118</v>
      </c>
      <c r="J20" s="74" t="s">
        <v>119</v>
      </c>
    </row>
    <row r="21" spans="1:10" ht="33" customHeight="1" x14ac:dyDescent="0.25">
      <c r="A21" s="76" t="s">
        <v>267</v>
      </c>
      <c r="B21" s="69"/>
      <c r="C21" s="69"/>
      <c r="D21" s="69"/>
      <c r="E21" s="69"/>
      <c r="F21" s="70"/>
      <c r="G21" s="70"/>
      <c r="H21" s="71"/>
      <c r="I21" s="71"/>
      <c r="J21" s="418">
        <v>25000</v>
      </c>
    </row>
  </sheetData>
  <mergeCells count="2">
    <mergeCell ref="B1:E1"/>
    <mergeCell ref="F1:J1"/>
  </mergeCells>
  <printOptions horizontalCentered="1"/>
  <pageMargins left="0.23622047244094491" right="0.23622047244094491" top="0.55118110236220474" bottom="0.35433070866141736" header="0.31496062992125984" footer="0.31496062992125984"/>
  <pageSetup paperSize="9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02"/>
  <sheetViews>
    <sheetView view="pageBreakPreview" zoomScale="55" zoomScaleNormal="55" zoomScaleSheetLayoutView="55" workbookViewId="0">
      <selection activeCell="X102" sqref="X102"/>
    </sheetView>
  </sheetViews>
  <sheetFormatPr defaultRowHeight="15" x14ac:dyDescent="0.25"/>
  <cols>
    <col min="1" max="1" width="6" customWidth="1"/>
    <col min="2" max="2" width="8.7109375" customWidth="1"/>
    <col min="3" max="3" width="64.140625" style="246" customWidth="1"/>
    <col min="5" max="5" width="18.7109375" bestFit="1" customWidth="1"/>
    <col min="6" max="11" width="16.85546875" customWidth="1"/>
    <col min="12" max="12" width="17.85546875" bestFit="1" customWidth="1"/>
    <col min="13" max="13" width="16.85546875" customWidth="1"/>
    <col min="14" max="14" width="18" bestFit="1" customWidth="1"/>
    <col min="15" max="18" width="16.85546875" customWidth="1"/>
    <col min="19" max="20" width="18.28515625" bestFit="1" customWidth="1"/>
    <col min="21" max="23" width="16.85546875" customWidth="1"/>
    <col min="24" max="24" width="18.85546875" style="247" bestFit="1" customWidth="1"/>
  </cols>
  <sheetData>
    <row r="1" spans="1:25" ht="48" customHeight="1" x14ac:dyDescent="0.3">
      <c r="A1" s="172"/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4"/>
      <c r="O1" s="174"/>
      <c r="P1" s="175"/>
      <c r="Q1" s="375" t="s">
        <v>172</v>
      </c>
      <c r="R1" s="375"/>
      <c r="S1" s="375"/>
      <c r="T1" s="375"/>
      <c r="U1" s="375"/>
      <c r="V1" s="375"/>
      <c r="W1" s="174"/>
      <c r="X1" s="176"/>
    </row>
    <row r="2" spans="1:25" ht="21" customHeight="1" x14ac:dyDescent="0.3">
      <c r="A2" s="177"/>
      <c r="B2" s="153"/>
      <c r="C2" s="178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80"/>
      <c r="Y2" s="44"/>
    </row>
    <row r="3" spans="1:25" ht="37.5" x14ac:dyDescent="0.3">
      <c r="A3" s="177"/>
      <c r="B3" s="153"/>
      <c r="C3" s="178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79"/>
      <c r="O3" s="179" t="s">
        <v>65</v>
      </c>
      <c r="P3" s="179" t="s">
        <v>220</v>
      </c>
      <c r="Q3" s="179"/>
      <c r="R3" s="179" t="s">
        <v>45</v>
      </c>
      <c r="S3" s="422" t="s">
        <v>240</v>
      </c>
      <c r="T3" s="422"/>
      <c r="U3" s="422"/>
      <c r="V3" s="422"/>
      <c r="W3" s="179" t="s">
        <v>173</v>
      </c>
      <c r="X3" s="181" t="s">
        <v>174</v>
      </c>
      <c r="Y3" s="44"/>
    </row>
    <row r="4" spans="1:25" ht="24" customHeight="1" x14ac:dyDescent="0.3">
      <c r="A4" s="376"/>
      <c r="B4" s="377"/>
      <c r="C4" s="178"/>
      <c r="D4" s="153"/>
      <c r="E4" s="182"/>
      <c r="F4" s="378"/>
      <c r="G4" s="378"/>
      <c r="H4" s="378"/>
      <c r="I4" s="378"/>
      <c r="J4" s="378"/>
      <c r="K4" s="153"/>
      <c r="L4" s="377"/>
      <c r="M4" s="377"/>
      <c r="N4" s="179"/>
      <c r="O4" s="179" t="s">
        <v>175</v>
      </c>
      <c r="P4" s="179" t="s">
        <v>239</v>
      </c>
      <c r="Q4" s="179"/>
      <c r="R4" s="183" t="s">
        <v>176</v>
      </c>
      <c r="S4" s="183">
        <v>1125000</v>
      </c>
      <c r="T4" s="179"/>
      <c r="U4" s="179"/>
      <c r="V4" s="179"/>
      <c r="W4" s="179"/>
      <c r="X4" s="180"/>
      <c r="Y4" s="44"/>
    </row>
    <row r="5" spans="1:25" ht="43.5" customHeight="1" x14ac:dyDescent="0.35">
      <c r="A5" s="184"/>
      <c r="B5" s="185" t="s">
        <v>177</v>
      </c>
      <c r="C5" s="186"/>
      <c r="D5" s="379"/>
      <c r="E5" s="379"/>
      <c r="F5" s="187"/>
      <c r="G5" s="187"/>
      <c r="H5" s="187"/>
      <c r="I5" s="187"/>
      <c r="J5" s="187"/>
      <c r="K5" s="187"/>
      <c r="L5" s="187"/>
      <c r="M5" s="187"/>
      <c r="N5" s="188"/>
      <c r="O5" s="188"/>
      <c r="P5" s="188"/>
      <c r="Q5" s="188"/>
      <c r="R5" s="188"/>
      <c r="S5" s="188"/>
      <c r="T5" s="179"/>
      <c r="U5" s="188"/>
      <c r="V5" s="188"/>
      <c r="W5" s="188"/>
      <c r="X5" s="189"/>
    </row>
    <row r="6" spans="1:25" ht="13.7" customHeight="1" x14ac:dyDescent="0.25">
      <c r="A6" s="373"/>
      <c r="B6" s="373"/>
      <c r="C6" s="374" t="s">
        <v>178</v>
      </c>
      <c r="D6" s="373" t="s">
        <v>179</v>
      </c>
      <c r="E6" s="373" t="s">
        <v>180</v>
      </c>
      <c r="F6" s="380" t="s">
        <v>181</v>
      </c>
      <c r="G6" s="380"/>
      <c r="H6" s="380"/>
      <c r="I6" s="380"/>
      <c r="J6" s="380"/>
      <c r="K6" s="380"/>
      <c r="L6" s="380"/>
      <c r="M6" s="380"/>
      <c r="N6" s="380"/>
      <c r="O6" s="380"/>
      <c r="P6" s="380"/>
      <c r="Q6" s="380"/>
      <c r="R6" s="380"/>
      <c r="S6" s="380"/>
      <c r="T6" s="380"/>
      <c r="U6" s="380"/>
      <c r="V6" s="380"/>
      <c r="W6" s="380"/>
      <c r="X6" s="380"/>
    </row>
    <row r="7" spans="1:25" ht="13.7" customHeight="1" x14ac:dyDescent="0.25">
      <c r="A7" s="373"/>
      <c r="B7" s="373"/>
      <c r="C7" s="374"/>
      <c r="D7" s="373"/>
      <c r="E7" s="373"/>
      <c r="F7" s="190">
        <v>1</v>
      </c>
      <c r="G7" s="190">
        <v>2</v>
      </c>
      <c r="H7" s="190">
        <v>3</v>
      </c>
      <c r="I7" s="190">
        <v>4</v>
      </c>
      <c r="J7" s="190">
        <v>5</v>
      </c>
      <c r="K7" s="190">
        <v>6</v>
      </c>
      <c r="L7" s="190">
        <v>7</v>
      </c>
      <c r="M7" s="190">
        <v>8</v>
      </c>
      <c r="N7" s="190">
        <v>27</v>
      </c>
      <c r="O7" s="190">
        <v>28</v>
      </c>
      <c r="P7" s="190">
        <v>29</v>
      </c>
      <c r="Q7" s="190">
        <v>30</v>
      </c>
      <c r="R7" s="190">
        <v>31</v>
      </c>
      <c r="S7" s="190">
        <v>32</v>
      </c>
      <c r="T7" s="190">
        <v>33</v>
      </c>
      <c r="U7" s="190">
        <v>34</v>
      </c>
      <c r="V7" s="190">
        <v>35</v>
      </c>
      <c r="W7" s="190">
        <v>36</v>
      </c>
      <c r="X7" s="191" t="s">
        <v>182</v>
      </c>
    </row>
    <row r="8" spans="1:25" x14ac:dyDescent="0.25">
      <c r="A8" s="192">
        <v>1</v>
      </c>
      <c r="B8" s="193" t="s">
        <v>183</v>
      </c>
      <c r="C8" s="194"/>
      <c r="D8" s="193"/>
      <c r="E8" s="193"/>
      <c r="F8" s="195"/>
      <c r="G8" s="196"/>
      <c r="H8" s="196"/>
      <c r="I8" s="196"/>
      <c r="J8" s="196"/>
      <c r="K8" s="196"/>
      <c r="L8" s="196"/>
      <c r="M8" s="196"/>
      <c r="N8" s="196"/>
      <c r="O8" s="196"/>
      <c r="P8" s="196"/>
      <c r="Q8" s="196"/>
      <c r="R8" s="196"/>
      <c r="S8" s="196"/>
      <c r="T8" s="196"/>
      <c r="U8" s="196"/>
      <c r="V8" s="196"/>
      <c r="W8" s="197"/>
      <c r="X8" s="198" t="str">
        <f>IF(SUM(F8:W8)=0,"",SUM(F8:W8))</f>
        <v/>
      </c>
    </row>
    <row r="9" spans="1:25" x14ac:dyDescent="0.25">
      <c r="A9" s="199" t="s">
        <v>67</v>
      </c>
      <c r="B9" s="200"/>
      <c r="C9" s="201" t="s">
        <v>184</v>
      </c>
      <c r="D9" s="437">
        <f>E9/1125000</f>
        <v>2.6879111111111111E-2</v>
      </c>
      <c r="E9" s="431">
        <f>F9+G9</f>
        <v>30239</v>
      </c>
      <c r="F9" s="429">
        <f>Cron.Desembolso!B9</f>
        <v>15119.5</v>
      </c>
      <c r="G9" s="430">
        <f>Cron.Desembolso!C9</f>
        <v>15119.5</v>
      </c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3"/>
      <c r="S9" s="203"/>
      <c r="T9" s="203"/>
      <c r="U9" s="203"/>
      <c r="V9" s="203"/>
      <c r="W9" s="204"/>
      <c r="X9" s="205">
        <f>IF(SUM(F9:W9)=0,"",SUM(F9:W9))</f>
        <v>30239</v>
      </c>
    </row>
    <row r="10" spans="1:25" x14ac:dyDescent="0.25">
      <c r="A10" s="199"/>
      <c r="B10" s="206"/>
      <c r="C10" s="207"/>
      <c r="D10" s="438"/>
      <c r="E10" s="423"/>
      <c r="F10" s="425"/>
      <c r="G10" s="427"/>
      <c r="H10" s="209"/>
      <c r="I10" s="209"/>
      <c r="J10" s="209"/>
      <c r="K10" s="209"/>
      <c r="L10" s="209"/>
      <c r="M10" s="209"/>
      <c r="N10" s="209"/>
      <c r="O10" s="209"/>
      <c r="P10" s="209"/>
      <c r="Q10" s="209"/>
      <c r="R10" s="209"/>
      <c r="S10" s="209"/>
      <c r="T10" s="209"/>
      <c r="U10" s="209"/>
      <c r="V10" s="209"/>
      <c r="W10" s="210"/>
      <c r="X10" s="211" t="str">
        <f>IF(SUM(F10:W10)=0,"",SUM(F10:W10))</f>
        <v/>
      </c>
    </row>
    <row r="11" spans="1:25" ht="7.5" customHeight="1" x14ac:dyDescent="0.25">
      <c r="A11" s="212"/>
      <c r="B11" s="213"/>
      <c r="C11" s="214"/>
      <c r="D11" s="439"/>
      <c r="E11" s="424"/>
      <c r="F11" s="426"/>
      <c r="G11" s="428"/>
      <c r="H11" s="217"/>
      <c r="I11" s="217"/>
      <c r="J11" s="217"/>
      <c r="K11" s="217"/>
      <c r="L11" s="217"/>
      <c r="M11" s="217"/>
      <c r="N11" s="217"/>
      <c r="O11" s="217"/>
      <c r="P11" s="217"/>
      <c r="Q11" s="217"/>
      <c r="R11" s="217"/>
      <c r="S11" s="217"/>
      <c r="T11" s="217"/>
      <c r="U11" s="217"/>
      <c r="V11" s="217"/>
      <c r="W11" s="218"/>
      <c r="X11" s="219" t="str">
        <f>IF(SUM(F11:W11)=0,"",SUM(F11:W11))</f>
        <v/>
      </c>
    </row>
    <row r="12" spans="1:25" x14ac:dyDescent="0.25">
      <c r="A12" s="192">
        <v>2</v>
      </c>
      <c r="B12" s="193" t="s">
        <v>185</v>
      </c>
      <c r="C12" s="194"/>
      <c r="D12" s="193"/>
      <c r="E12" s="193"/>
      <c r="F12" s="195"/>
      <c r="G12" s="196"/>
      <c r="H12" s="196"/>
      <c r="I12" s="196"/>
      <c r="J12" s="196"/>
      <c r="K12" s="196"/>
      <c r="L12" s="196"/>
      <c r="M12" s="196"/>
      <c r="N12" s="196"/>
      <c r="O12" s="196"/>
      <c r="P12" s="196"/>
      <c r="Q12" s="196"/>
      <c r="R12" s="196"/>
      <c r="S12" s="196"/>
      <c r="T12" s="196"/>
      <c r="U12" s="196"/>
      <c r="V12" s="196"/>
      <c r="W12" s="197"/>
      <c r="X12" s="198" t="str">
        <f>IF(SUM(F12:W12)=0,"",SUM(F12:W12))</f>
        <v/>
      </c>
    </row>
    <row r="13" spans="1:25" ht="30" x14ac:dyDescent="0.25">
      <c r="A13" s="199" t="s">
        <v>68</v>
      </c>
      <c r="B13" s="200" t="s">
        <v>68</v>
      </c>
      <c r="C13" s="201" t="s">
        <v>186</v>
      </c>
      <c r="D13" s="437">
        <f>E13/1125000</f>
        <v>0.95089866666666667</v>
      </c>
      <c r="E13" s="431">
        <f>H13+I13+J13+K13+L13+M13</f>
        <v>1069761</v>
      </c>
      <c r="F13" s="202"/>
      <c r="G13" s="203"/>
      <c r="H13" s="430">
        <f>Cron.Desembolso!D11</f>
        <v>178293.5</v>
      </c>
      <c r="I13" s="430">
        <f>Cron.Desembolso!E11</f>
        <v>178293.5</v>
      </c>
      <c r="J13" s="430">
        <f>Cron.Desembolso!F11</f>
        <v>178293.5</v>
      </c>
      <c r="K13" s="430">
        <f>Cron.Desembolso!G11</f>
        <v>178293.5</v>
      </c>
      <c r="L13" s="430">
        <f>Cron.Desembolso!H11</f>
        <v>178293.5</v>
      </c>
      <c r="M13" s="430">
        <f>Cron.Desembolso!I11</f>
        <v>178293.5</v>
      </c>
      <c r="N13" s="203"/>
      <c r="O13" s="203"/>
      <c r="P13" s="203"/>
      <c r="Q13" s="203"/>
      <c r="R13" s="203"/>
      <c r="S13" s="203"/>
      <c r="T13" s="203"/>
      <c r="U13" s="203"/>
      <c r="V13" s="203"/>
      <c r="W13" s="204"/>
      <c r="X13" s="205">
        <f>IF(SUM(F13:W13)=0,"",SUM(F13:W13))</f>
        <v>1069761</v>
      </c>
    </row>
    <row r="14" spans="1:25" x14ac:dyDescent="0.25">
      <c r="A14" s="199"/>
      <c r="B14" s="206"/>
      <c r="C14" s="207"/>
      <c r="D14" s="438"/>
      <c r="E14" s="423"/>
      <c r="F14" s="208"/>
      <c r="G14" s="209"/>
      <c r="H14" s="427"/>
      <c r="I14" s="427"/>
      <c r="J14" s="427"/>
      <c r="K14" s="427"/>
      <c r="L14" s="427"/>
      <c r="M14" s="427"/>
      <c r="N14" s="209"/>
      <c r="O14" s="209"/>
      <c r="P14" s="209"/>
      <c r="Q14" s="209"/>
      <c r="R14" s="209"/>
      <c r="S14" s="209"/>
      <c r="T14" s="209"/>
      <c r="U14" s="209"/>
      <c r="V14" s="209"/>
      <c r="W14" s="210"/>
      <c r="X14" s="211" t="str">
        <f>IF(SUM(F14:W14)=0,"",SUM(F14:W14))</f>
        <v/>
      </c>
    </row>
    <row r="15" spans="1:25" ht="7.5" customHeight="1" x14ac:dyDescent="0.25">
      <c r="A15" s="212"/>
      <c r="B15" s="213"/>
      <c r="C15" s="214"/>
      <c r="D15" s="439"/>
      <c r="E15" s="424"/>
      <c r="F15" s="216"/>
      <c r="G15" s="217"/>
      <c r="H15" s="428"/>
      <c r="I15" s="428"/>
      <c r="J15" s="428"/>
      <c r="K15" s="428"/>
      <c r="L15" s="428"/>
      <c r="M15" s="428"/>
      <c r="N15" s="217"/>
      <c r="O15" s="217"/>
      <c r="P15" s="217"/>
      <c r="Q15" s="217"/>
      <c r="R15" s="217"/>
      <c r="S15" s="217"/>
      <c r="T15" s="217"/>
      <c r="U15" s="217"/>
      <c r="V15" s="217"/>
      <c r="W15" s="218"/>
      <c r="X15" s="219" t="str">
        <f>IF(SUM(F15:W15)=0,"",SUM(F15:W15))</f>
        <v/>
      </c>
    </row>
    <row r="16" spans="1:25" x14ac:dyDescent="0.25">
      <c r="A16" s="199" t="s">
        <v>69</v>
      </c>
      <c r="B16" s="200" t="s">
        <v>69</v>
      </c>
      <c r="C16" s="201" t="s">
        <v>187</v>
      </c>
      <c r="D16" s="200"/>
      <c r="E16" s="200"/>
      <c r="F16" s="202"/>
      <c r="G16" s="203"/>
      <c r="H16" s="203"/>
      <c r="I16" s="203"/>
      <c r="J16" s="203"/>
      <c r="K16" s="203"/>
      <c r="L16" s="203"/>
      <c r="M16" s="203"/>
      <c r="N16" s="203"/>
      <c r="O16" s="203"/>
      <c r="P16" s="203"/>
      <c r="Q16" s="203"/>
      <c r="R16" s="203"/>
      <c r="S16" s="203"/>
      <c r="T16" s="203"/>
      <c r="U16" s="203"/>
      <c r="V16" s="203"/>
      <c r="W16" s="204"/>
      <c r="X16" s="205" t="str">
        <f>IF(SUM(F16:W16)=0,"",SUM(F16:W16))</f>
        <v/>
      </c>
    </row>
    <row r="17" spans="1:24" x14ac:dyDescent="0.25">
      <c r="A17" s="199"/>
      <c r="B17" s="206"/>
      <c r="C17" s="207"/>
      <c r="D17" s="206"/>
      <c r="E17" s="206"/>
      <c r="F17" s="208"/>
      <c r="G17" s="209"/>
      <c r="H17" s="209"/>
      <c r="I17" s="209"/>
      <c r="J17" s="209"/>
      <c r="K17" s="209"/>
      <c r="L17" s="209"/>
      <c r="M17" s="209"/>
      <c r="N17" s="209"/>
      <c r="O17" s="209"/>
      <c r="P17" s="209"/>
      <c r="Q17" s="209"/>
      <c r="R17" s="209"/>
      <c r="S17" s="209"/>
      <c r="T17" s="209"/>
      <c r="U17" s="209"/>
      <c r="V17" s="209"/>
      <c r="W17" s="210"/>
      <c r="X17" s="211" t="str">
        <f>IF(SUM(F17:W17)=0,"",SUM(F17:W17))</f>
        <v/>
      </c>
    </row>
    <row r="18" spans="1:24" ht="7.5" customHeight="1" x14ac:dyDescent="0.25">
      <c r="A18" s="212"/>
      <c r="B18" s="213"/>
      <c r="C18" s="214"/>
      <c r="D18" s="215"/>
      <c r="E18" s="215"/>
      <c r="F18" s="216"/>
      <c r="G18" s="217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  <c r="U18" s="217"/>
      <c r="V18" s="217"/>
      <c r="W18" s="218"/>
      <c r="X18" s="219" t="str">
        <f>IF(SUM(F18:W18)=0,"",SUM(F18:W18))</f>
        <v/>
      </c>
    </row>
    <row r="19" spans="1:24" x14ac:dyDescent="0.25">
      <c r="A19" s="220"/>
      <c r="B19" s="221"/>
      <c r="C19" s="222" t="s">
        <v>182</v>
      </c>
      <c r="D19" s="223"/>
      <c r="E19" s="224"/>
      <c r="F19" s="225"/>
      <c r="G19" s="225"/>
      <c r="H19" s="225"/>
      <c r="I19" s="225"/>
      <c r="J19" s="225"/>
      <c r="K19" s="225"/>
      <c r="L19" s="225"/>
      <c r="M19" s="225"/>
      <c r="N19" s="225"/>
      <c r="O19" s="225"/>
      <c r="P19" s="225"/>
      <c r="Q19" s="225"/>
      <c r="R19" s="225"/>
      <c r="S19" s="225"/>
      <c r="T19" s="225"/>
      <c r="U19" s="225"/>
      <c r="V19" s="225"/>
      <c r="W19" s="225"/>
      <c r="X19" s="226"/>
    </row>
    <row r="20" spans="1:24" x14ac:dyDescent="0.25">
      <c r="A20" s="220"/>
      <c r="B20" s="221"/>
      <c r="C20" s="381" t="s">
        <v>188</v>
      </c>
      <c r="D20" s="381"/>
      <c r="E20" s="381"/>
      <c r="F20" s="433">
        <f>F9/M21</f>
        <v>1.3745E-2</v>
      </c>
      <c r="G20" s="433">
        <f>F20</f>
        <v>1.3745E-2</v>
      </c>
      <c r="H20" s="433">
        <f>H13/M21</f>
        <v>0.16208500000000001</v>
      </c>
      <c r="I20" s="433">
        <v>0.16209999999999999</v>
      </c>
      <c r="J20" s="433">
        <v>0.16209999999999999</v>
      </c>
      <c r="K20" s="433">
        <v>0.16209999999999999</v>
      </c>
      <c r="L20" s="433">
        <v>0.16209999999999999</v>
      </c>
      <c r="M20" s="433">
        <v>0.16209999999999999</v>
      </c>
      <c r="N20" s="225"/>
      <c r="O20" s="225"/>
      <c r="P20" s="225"/>
      <c r="Q20" s="225"/>
      <c r="R20" s="225"/>
      <c r="S20" s="225"/>
      <c r="T20" s="225"/>
      <c r="U20" s="225"/>
      <c r="V20" s="225"/>
      <c r="W20" s="225"/>
      <c r="X20" s="226">
        <v>100</v>
      </c>
    </row>
    <row r="21" spans="1:24" x14ac:dyDescent="0.25">
      <c r="A21" s="220"/>
      <c r="B21" s="221"/>
      <c r="C21" s="381" t="s">
        <v>189</v>
      </c>
      <c r="D21" s="381"/>
      <c r="E21" s="381" t="s">
        <v>189</v>
      </c>
      <c r="F21" s="227">
        <f>F9</f>
        <v>15119.5</v>
      </c>
      <c r="G21" s="227">
        <f>G9+F9</f>
        <v>30239</v>
      </c>
      <c r="H21" s="227">
        <f>H13+G21</f>
        <v>208532.5</v>
      </c>
      <c r="I21" s="227">
        <f>H21+I13</f>
        <v>386826</v>
      </c>
      <c r="J21" s="227">
        <f>I21+J13</f>
        <v>565119.5</v>
      </c>
      <c r="K21" s="227">
        <f>J21+K13</f>
        <v>743413</v>
      </c>
      <c r="L21" s="227">
        <f>K21+L13</f>
        <v>921706.5</v>
      </c>
      <c r="M21" s="227">
        <f>L21+M13</f>
        <v>1100000</v>
      </c>
      <c r="N21" s="227"/>
      <c r="O21" s="227"/>
      <c r="P21" s="227"/>
      <c r="Q21" s="227"/>
      <c r="R21" s="227"/>
      <c r="S21" s="227"/>
      <c r="T21" s="227"/>
      <c r="U21" s="227"/>
      <c r="V21" s="227"/>
      <c r="W21" s="227"/>
      <c r="X21" s="226">
        <f>M21</f>
        <v>1100000</v>
      </c>
    </row>
    <row r="22" spans="1:24" x14ac:dyDescent="0.25">
      <c r="A22" s="220"/>
      <c r="B22" s="221"/>
      <c r="C22" s="381" t="s">
        <v>190</v>
      </c>
      <c r="D22" s="381"/>
      <c r="E22" s="381" t="s">
        <v>190</v>
      </c>
      <c r="F22" s="433">
        <f>F21/M21</f>
        <v>1.3745E-2</v>
      </c>
      <c r="G22" s="433">
        <f>G21/M21</f>
        <v>2.7490000000000001E-2</v>
      </c>
      <c r="H22" s="433">
        <f>H21/M21</f>
        <v>0.18957499999999999</v>
      </c>
      <c r="I22" s="433">
        <f>I21/M21</f>
        <v>0.35165999999999997</v>
      </c>
      <c r="J22" s="433">
        <f>J21/M21</f>
        <v>0.51374500000000001</v>
      </c>
      <c r="K22" s="433">
        <f>K21/M21</f>
        <v>0.67583000000000004</v>
      </c>
      <c r="L22" s="433">
        <f>L21/M21</f>
        <v>0.83791499999999997</v>
      </c>
      <c r="M22" s="433">
        <f>M21/M21</f>
        <v>1</v>
      </c>
      <c r="N22" s="225"/>
      <c r="O22" s="225"/>
      <c r="P22" s="225"/>
      <c r="Q22" s="225"/>
      <c r="R22" s="225"/>
      <c r="S22" s="225"/>
      <c r="T22" s="225"/>
      <c r="U22" s="225"/>
      <c r="V22" s="225"/>
      <c r="W22" s="225"/>
      <c r="X22" s="226">
        <v>100</v>
      </c>
    </row>
    <row r="23" spans="1:24" x14ac:dyDescent="0.25">
      <c r="A23" s="220"/>
      <c r="B23" s="221"/>
      <c r="C23" s="228"/>
      <c r="D23" s="225"/>
      <c r="E23" s="225"/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26" t="str">
        <f>IF(SUM(F23:W23)=0,"",SUM(F23:W23))</f>
        <v/>
      </c>
    </row>
    <row r="24" spans="1:24" x14ac:dyDescent="0.25">
      <c r="A24" s="229"/>
      <c r="B24" s="167"/>
      <c r="C24" s="230"/>
      <c r="D24" s="167"/>
      <c r="E24" s="167"/>
      <c r="F24" s="167"/>
      <c r="G24" s="167"/>
      <c r="H24" s="167"/>
      <c r="I24" s="167"/>
      <c r="J24" s="167"/>
      <c r="K24" s="167"/>
      <c r="L24" s="167"/>
      <c r="M24" s="167"/>
      <c r="N24" s="167"/>
      <c r="O24" s="167"/>
      <c r="P24" s="167"/>
      <c r="Q24" s="167"/>
      <c r="R24" s="167"/>
      <c r="S24" s="167"/>
      <c r="T24" s="167"/>
      <c r="U24" s="167"/>
      <c r="V24" s="167"/>
      <c r="W24" s="167"/>
      <c r="X24" s="231" t="str">
        <f>IF(SUM(F24:W24)=0,"",SUM(F24:W24))</f>
        <v/>
      </c>
    </row>
    <row r="25" spans="1:24" ht="43.5" customHeight="1" x14ac:dyDescent="0.35">
      <c r="A25" s="232"/>
      <c r="B25" s="233" t="s">
        <v>191</v>
      </c>
      <c r="C25" s="234"/>
      <c r="D25" s="382"/>
      <c r="E25" s="382"/>
      <c r="F25" s="235"/>
      <c r="G25" s="235"/>
      <c r="H25" s="235"/>
      <c r="I25" s="235"/>
      <c r="J25" s="235"/>
      <c r="K25" s="235"/>
      <c r="L25" s="235"/>
      <c r="M25" s="235"/>
      <c r="N25" s="235"/>
      <c r="O25" s="235"/>
      <c r="P25" s="235"/>
      <c r="Q25" s="235"/>
      <c r="R25" s="235"/>
      <c r="S25" s="235"/>
      <c r="T25" s="235"/>
      <c r="U25" s="235"/>
      <c r="V25" s="235"/>
      <c r="W25" s="235"/>
      <c r="X25" s="236"/>
    </row>
    <row r="26" spans="1:24" ht="13.7" customHeight="1" x14ac:dyDescent="0.25">
      <c r="A26" s="373"/>
      <c r="B26" s="373"/>
      <c r="C26" s="374" t="s">
        <v>178</v>
      </c>
      <c r="D26" s="373" t="s">
        <v>179</v>
      </c>
      <c r="E26" s="373" t="s">
        <v>180</v>
      </c>
      <c r="F26" s="380" t="s">
        <v>181</v>
      </c>
      <c r="G26" s="380"/>
      <c r="H26" s="380"/>
      <c r="I26" s="380"/>
      <c r="J26" s="380"/>
      <c r="K26" s="380"/>
      <c r="L26" s="380"/>
      <c r="M26" s="380"/>
      <c r="N26" s="380"/>
      <c r="O26" s="380"/>
      <c r="P26" s="380"/>
      <c r="Q26" s="380"/>
      <c r="R26" s="380"/>
      <c r="S26" s="380"/>
      <c r="T26" s="380"/>
      <c r="U26" s="380"/>
      <c r="V26" s="380"/>
      <c r="W26" s="380"/>
      <c r="X26" s="380"/>
    </row>
    <row r="27" spans="1:24" ht="13.7" customHeight="1" x14ac:dyDescent="0.25">
      <c r="A27" s="373"/>
      <c r="B27" s="373"/>
      <c r="C27" s="374"/>
      <c r="D27" s="373"/>
      <c r="E27" s="373"/>
      <c r="F27" s="190">
        <v>1</v>
      </c>
      <c r="G27" s="190">
        <v>2</v>
      </c>
      <c r="H27" s="190">
        <v>3</v>
      </c>
      <c r="I27" s="190">
        <v>4</v>
      </c>
      <c r="J27" s="190">
        <v>5</v>
      </c>
      <c r="K27" s="190">
        <v>6</v>
      </c>
      <c r="L27" s="190">
        <v>7</v>
      </c>
      <c r="M27" s="190">
        <v>8</v>
      </c>
      <c r="N27" s="190">
        <v>27</v>
      </c>
      <c r="O27" s="190">
        <v>28</v>
      </c>
      <c r="P27" s="190">
        <v>29</v>
      </c>
      <c r="Q27" s="190">
        <v>30</v>
      </c>
      <c r="R27" s="190">
        <v>31</v>
      </c>
      <c r="S27" s="190">
        <v>32</v>
      </c>
      <c r="T27" s="190">
        <v>33</v>
      </c>
      <c r="U27" s="190">
        <v>34</v>
      </c>
      <c r="V27" s="190">
        <v>35</v>
      </c>
      <c r="W27" s="190">
        <v>36</v>
      </c>
      <c r="X27" s="191" t="s">
        <v>182</v>
      </c>
    </row>
    <row r="28" spans="1:24" x14ac:dyDescent="0.25">
      <c r="A28" s="192">
        <v>1</v>
      </c>
      <c r="B28" s="193" t="s">
        <v>192</v>
      </c>
      <c r="C28" s="194" t="s">
        <v>193</v>
      </c>
      <c r="D28" s="193"/>
      <c r="E28" s="193"/>
      <c r="F28" s="195"/>
      <c r="G28" s="196"/>
      <c r="H28" s="196"/>
      <c r="I28" s="196"/>
      <c r="J28" s="196"/>
      <c r="K28" s="196"/>
      <c r="L28" s="196"/>
      <c r="M28" s="196"/>
      <c r="N28" s="196"/>
      <c r="O28" s="196"/>
      <c r="P28" s="196"/>
      <c r="Q28" s="196"/>
      <c r="R28" s="196"/>
      <c r="S28" s="196"/>
      <c r="T28" s="196"/>
      <c r="U28" s="196"/>
      <c r="V28" s="196"/>
      <c r="W28" s="197"/>
      <c r="X28" s="198" t="str">
        <f>IF(SUM(F28:W28)=0,"",SUM(F28:W28))</f>
        <v/>
      </c>
    </row>
    <row r="29" spans="1:24" x14ac:dyDescent="0.25">
      <c r="A29" s="199"/>
      <c r="B29" s="206"/>
      <c r="C29" s="207"/>
      <c r="D29" s="206"/>
      <c r="E29" s="206"/>
      <c r="F29" s="208"/>
      <c r="G29" s="209"/>
      <c r="H29" s="209"/>
      <c r="I29" s="209"/>
      <c r="J29" s="209"/>
      <c r="K29" s="209"/>
      <c r="L29" s="209"/>
      <c r="M29" s="209"/>
      <c r="N29" s="209"/>
      <c r="O29" s="209"/>
      <c r="P29" s="209"/>
      <c r="Q29" s="209"/>
      <c r="R29" s="209"/>
      <c r="S29" s="209"/>
      <c r="T29" s="209"/>
      <c r="U29" s="209"/>
      <c r="V29" s="209"/>
      <c r="W29" s="210"/>
      <c r="X29" s="211" t="str">
        <f>IF(SUM(F29:W29)=0,"",SUM(F29:W29))</f>
        <v/>
      </c>
    </row>
    <row r="30" spans="1:24" ht="7.5" customHeight="1" x14ac:dyDescent="0.25">
      <c r="A30" s="212"/>
      <c r="B30" s="213"/>
      <c r="C30" s="214"/>
      <c r="D30" s="215"/>
      <c r="E30" s="215"/>
      <c r="F30" s="216"/>
      <c r="G30" s="217"/>
      <c r="H30" s="217"/>
      <c r="I30" s="217"/>
      <c r="J30" s="217"/>
      <c r="K30" s="217"/>
      <c r="L30" s="217"/>
      <c r="M30" s="217"/>
      <c r="N30" s="217"/>
      <c r="O30" s="217"/>
      <c r="P30" s="217"/>
      <c r="Q30" s="217"/>
      <c r="R30" s="217"/>
      <c r="S30" s="217"/>
      <c r="T30" s="217"/>
      <c r="U30" s="217"/>
      <c r="V30" s="217"/>
      <c r="W30" s="218"/>
      <c r="X30" s="219" t="str">
        <f>IF(SUM(F30:W30)=0,"",SUM(F30:W30))</f>
        <v/>
      </c>
    </row>
    <row r="31" spans="1:24" x14ac:dyDescent="0.25">
      <c r="A31" s="192">
        <v>2</v>
      </c>
      <c r="B31" s="193" t="s">
        <v>194</v>
      </c>
      <c r="C31" s="194" t="s">
        <v>195</v>
      </c>
      <c r="D31" s="193"/>
      <c r="E31" s="193"/>
      <c r="F31" s="195"/>
      <c r="G31" s="196"/>
      <c r="H31" s="196"/>
      <c r="I31" s="196"/>
      <c r="J31" s="196"/>
      <c r="K31" s="196"/>
      <c r="L31" s="196"/>
      <c r="M31" s="196"/>
      <c r="N31" s="196"/>
      <c r="O31" s="196"/>
      <c r="P31" s="196"/>
      <c r="Q31" s="196"/>
      <c r="R31" s="196"/>
      <c r="S31" s="196"/>
      <c r="T31" s="196"/>
      <c r="U31" s="196"/>
      <c r="V31" s="196"/>
      <c r="W31" s="197"/>
      <c r="X31" s="198" t="str">
        <f>IF(SUM(F31:W31)=0,"",SUM(F31:W31))</f>
        <v/>
      </c>
    </row>
    <row r="32" spans="1:24" x14ac:dyDescent="0.25">
      <c r="A32" s="199"/>
      <c r="B32" s="206"/>
      <c r="C32" s="207"/>
      <c r="D32" s="206"/>
      <c r="E32" s="206"/>
      <c r="F32" s="208"/>
      <c r="G32" s="209"/>
      <c r="H32" s="209"/>
      <c r="I32" s="209"/>
      <c r="J32" s="209"/>
      <c r="K32" s="209"/>
      <c r="L32" s="209"/>
      <c r="M32" s="209"/>
      <c r="N32" s="209"/>
      <c r="O32" s="209"/>
      <c r="P32" s="209"/>
      <c r="Q32" s="209"/>
      <c r="R32" s="209"/>
      <c r="S32" s="209"/>
      <c r="T32" s="209"/>
      <c r="U32" s="209"/>
      <c r="V32" s="209"/>
      <c r="W32" s="210"/>
      <c r="X32" s="211" t="str">
        <f>IF(SUM(F32:W32)=0,"",SUM(F32:W32))</f>
        <v/>
      </c>
    </row>
    <row r="33" spans="1:24" ht="7.5" customHeight="1" x14ac:dyDescent="0.25">
      <c r="A33" s="212"/>
      <c r="B33" s="213"/>
      <c r="C33" s="214"/>
      <c r="D33" s="215"/>
      <c r="E33" s="215"/>
      <c r="F33" s="216"/>
      <c r="G33" s="217"/>
      <c r="H33" s="217"/>
      <c r="I33" s="217"/>
      <c r="J33" s="217"/>
      <c r="K33" s="217"/>
      <c r="L33" s="217"/>
      <c r="M33" s="217"/>
      <c r="N33" s="217"/>
      <c r="O33" s="217"/>
      <c r="P33" s="217"/>
      <c r="Q33" s="217"/>
      <c r="R33" s="217"/>
      <c r="S33" s="217"/>
      <c r="T33" s="217"/>
      <c r="U33" s="217"/>
      <c r="V33" s="217"/>
      <c r="W33" s="218"/>
      <c r="X33" s="219" t="str">
        <f>IF(SUM(F33:W33)=0,"",SUM(F33:W33))</f>
        <v/>
      </c>
    </row>
    <row r="34" spans="1:24" x14ac:dyDescent="0.25">
      <c r="A34" s="192">
        <v>3</v>
      </c>
      <c r="B34" s="193"/>
      <c r="C34" s="194" t="s">
        <v>196</v>
      </c>
      <c r="D34" s="193"/>
      <c r="E34" s="193"/>
      <c r="F34" s="195"/>
      <c r="G34" s="196"/>
      <c r="H34" s="196"/>
      <c r="I34" s="196"/>
      <c r="J34" s="196"/>
      <c r="K34" s="196"/>
      <c r="L34" s="196"/>
      <c r="M34" s="196"/>
      <c r="N34" s="196"/>
      <c r="O34" s="196"/>
      <c r="P34" s="196"/>
      <c r="Q34" s="196"/>
      <c r="R34" s="196"/>
      <c r="S34" s="196"/>
      <c r="T34" s="196"/>
      <c r="U34" s="196"/>
      <c r="V34" s="196"/>
      <c r="W34" s="197"/>
      <c r="X34" s="198" t="str">
        <f>IF(SUM(F34:W34)=0,"",SUM(F34:W34))</f>
        <v/>
      </c>
    </row>
    <row r="35" spans="1:24" ht="30" x14ac:dyDescent="0.25">
      <c r="A35" s="199"/>
      <c r="B35" s="200" t="s">
        <v>13</v>
      </c>
      <c r="C35" s="201" t="s">
        <v>197</v>
      </c>
      <c r="D35" s="200"/>
      <c r="E35" s="200"/>
      <c r="F35" s="202"/>
      <c r="G35" s="203"/>
      <c r="H35" s="203"/>
      <c r="I35" s="203"/>
      <c r="J35" s="203"/>
      <c r="K35" s="203"/>
      <c r="L35" s="203"/>
      <c r="M35" s="203"/>
      <c r="N35" s="203"/>
      <c r="O35" s="203"/>
      <c r="P35" s="203"/>
      <c r="Q35" s="203"/>
      <c r="R35" s="203"/>
      <c r="S35" s="203"/>
      <c r="T35" s="203"/>
      <c r="U35" s="203"/>
      <c r="V35" s="203"/>
      <c r="W35" s="204"/>
      <c r="X35" s="205" t="str">
        <f>IF(SUM(F35:W35)=0,"",SUM(F35:W35))</f>
        <v/>
      </c>
    </row>
    <row r="36" spans="1:24" x14ac:dyDescent="0.25">
      <c r="A36" s="199"/>
      <c r="B36" s="206"/>
      <c r="C36" s="207"/>
      <c r="D36" s="206"/>
      <c r="E36" s="206"/>
      <c r="F36" s="208"/>
      <c r="G36" s="209"/>
      <c r="H36" s="209"/>
      <c r="I36" s="209"/>
      <c r="J36" s="209"/>
      <c r="K36" s="209"/>
      <c r="L36" s="209"/>
      <c r="M36" s="209"/>
      <c r="N36" s="209"/>
      <c r="O36" s="209"/>
      <c r="P36" s="209"/>
      <c r="Q36" s="209"/>
      <c r="R36" s="209"/>
      <c r="S36" s="209"/>
      <c r="T36" s="209"/>
      <c r="U36" s="209"/>
      <c r="V36" s="209"/>
      <c r="W36" s="210"/>
      <c r="X36" s="211" t="str">
        <f>IF(SUM(F36:W36)=0,"",SUM(F36:W36))</f>
        <v/>
      </c>
    </row>
    <row r="37" spans="1:24" ht="7.5" customHeight="1" x14ac:dyDescent="0.25">
      <c r="A37" s="212"/>
      <c r="B37" s="213"/>
      <c r="C37" s="214"/>
      <c r="D37" s="215"/>
      <c r="E37" s="215"/>
      <c r="F37" s="216"/>
      <c r="G37" s="217"/>
      <c r="H37" s="217"/>
      <c r="I37" s="217"/>
      <c r="J37" s="217"/>
      <c r="K37" s="217"/>
      <c r="L37" s="217"/>
      <c r="M37" s="217"/>
      <c r="N37" s="217"/>
      <c r="O37" s="217"/>
      <c r="P37" s="217"/>
      <c r="Q37" s="217"/>
      <c r="R37" s="217"/>
      <c r="S37" s="217"/>
      <c r="T37" s="217"/>
      <c r="U37" s="217"/>
      <c r="V37" s="217"/>
      <c r="W37" s="218"/>
      <c r="X37" s="219" t="str">
        <f>IF(SUM(F37:W37)=0,"",SUM(F37:W37))</f>
        <v/>
      </c>
    </row>
    <row r="38" spans="1:24" x14ac:dyDescent="0.25">
      <c r="A38" s="199"/>
      <c r="B38" s="200" t="s">
        <v>30</v>
      </c>
      <c r="C38" s="201" t="s">
        <v>198</v>
      </c>
      <c r="D38" s="200"/>
      <c r="E38" s="200"/>
      <c r="F38" s="202"/>
      <c r="G38" s="203"/>
      <c r="H38" s="203"/>
      <c r="I38" s="203"/>
      <c r="J38" s="203"/>
      <c r="K38" s="203"/>
      <c r="L38" s="203"/>
      <c r="M38" s="203"/>
      <c r="N38" s="203"/>
      <c r="O38" s="203"/>
      <c r="P38" s="203"/>
      <c r="Q38" s="203"/>
      <c r="R38" s="203"/>
      <c r="S38" s="203"/>
      <c r="T38" s="203"/>
      <c r="U38" s="203"/>
      <c r="V38" s="203"/>
      <c r="W38" s="204"/>
      <c r="X38" s="205" t="str">
        <f>IF(SUM(F38:W38)=0,"",SUM(F38:W38))</f>
        <v/>
      </c>
    </row>
    <row r="39" spans="1:24" x14ac:dyDescent="0.25">
      <c r="A39" s="199"/>
      <c r="B39" s="206"/>
      <c r="C39" s="207"/>
      <c r="D39" s="206"/>
      <c r="E39" s="206"/>
      <c r="F39" s="208"/>
      <c r="G39" s="209"/>
      <c r="H39" s="209"/>
      <c r="I39" s="209"/>
      <c r="J39" s="209"/>
      <c r="K39" s="209"/>
      <c r="L39" s="209"/>
      <c r="M39" s="209"/>
      <c r="N39" s="209"/>
      <c r="O39" s="209"/>
      <c r="P39" s="209"/>
      <c r="Q39" s="209"/>
      <c r="R39" s="209"/>
      <c r="S39" s="209"/>
      <c r="T39" s="209"/>
      <c r="U39" s="209"/>
      <c r="V39" s="209"/>
      <c r="W39" s="210"/>
      <c r="X39" s="211" t="str">
        <f>IF(SUM(F39:W39)=0,"",SUM(F39:W39))</f>
        <v/>
      </c>
    </row>
    <row r="40" spans="1:24" ht="7.5" customHeight="1" x14ac:dyDescent="0.25">
      <c r="A40" s="212"/>
      <c r="B40" s="213"/>
      <c r="C40" s="214"/>
      <c r="D40" s="215"/>
      <c r="E40" s="215"/>
      <c r="F40" s="216"/>
      <c r="G40" s="217"/>
      <c r="H40" s="217"/>
      <c r="I40" s="217"/>
      <c r="J40" s="217"/>
      <c r="K40" s="217"/>
      <c r="L40" s="217"/>
      <c r="M40" s="217"/>
      <c r="N40" s="217"/>
      <c r="O40" s="217"/>
      <c r="P40" s="217"/>
      <c r="Q40" s="217"/>
      <c r="R40" s="217"/>
      <c r="S40" s="217"/>
      <c r="T40" s="217"/>
      <c r="U40" s="217"/>
      <c r="V40" s="217"/>
      <c r="W40" s="218"/>
      <c r="X40" s="219" t="str">
        <f>IF(SUM(F40:W40)=0,"",SUM(F40:W40))</f>
        <v/>
      </c>
    </row>
    <row r="41" spans="1:24" x14ac:dyDescent="0.25">
      <c r="A41" s="192">
        <v>4</v>
      </c>
      <c r="B41" s="193"/>
      <c r="C41" s="194" t="s">
        <v>199</v>
      </c>
      <c r="D41" s="193"/>
      <c r="E41" s="193"/>
      <c r="F41" s="195"/>
      <c r="G41" s="196"/>
      <c r="H41" s="196"/>
      <c r="I41" s="196"/>
      <c r="J41" s="196"/>
      <c r="K41" s="196"/>
      <c r="L41" s="196"/>
      <c r="M41" s="196"/>
      <c r="N41" s="196"/>
      <c r="O41" s="196"/>
      <c r="P41" s="196"/>
      <c r="Q41" s="196"/>
      <c r="R41" s="196"/>
      <c r="S41" s="196"/>
      <c r="T41" s="196"/>
      <c r="U41" s="196"/>
      <c r="V41" s="196"/>
      <c r="W41" s="197"/>
      <c r="X41" s="198" t="str">
        <f>IF(SUM(F41:W41)=0,"",SUM(F41:W41))</f>
        <v/>
      </c>
    </row>
    <row r="42" spans="1:24" x14ac:dyDescent="0.25">
      <c r="A42" s="199"/>
      <c r="B42" s="200" t="s">
        <v>70</v>
      </c>
      <c r="C42" s="201" t="s">
        <v>137</v>
      </c>
      <c r="D42" s="200"/>
      <c r="E42" s="200"/>
      <c r="F42" s="202"/>
      <c r="G42" s="203"/>
      <c r="H42" s="203"/>
      <c r="I42" s="203"/>
      <c r="J42" s="203"/>
      <c r="K42" s="203"/>
      <c r="L42" s="203"/>
      <c r="M42" s="203"/>
      <c r="N42" s="203"/>
      <c r="O42" s="203"/>
      <c r="P42" s="203"/>
      <c r="Q42" s="203"/>
      <c r="R42" s="203"/>
      <c r="S42" s="203"/>
      <c r="T42" s="203"/>
      <c r="U42" s="203"/>
      <c r="V42" s="203"/>
      <c r="W42" s="204"/>
      <c r="X42" s="205" t="str">
        <f>IF(SUM(F42:W42)=0,"",SUM(F42:W42))</f>
        <v/>
      </c>
    </row>
    <row r="43" spans="1:24" x14ac:dyDescent="0.25">
      <c r="A43" s="199"/>
      <c r="B43" s="206"/>
      <c r="C43" s="207"/>
      <c r="D43" s="206"/>
      <c r="E43" s="206"/>
      <c r="F43" s="208"/>
      <c r="G43" s="209"/>
      <c r="H43" s="209"/>
      <c r="I43" s="209"/>
      <c r="J43" s="209"/>
      <c r="K43" s="209"/>
      <c r="L43" s="209"/>
      <c r="M43" s="209"/>
      <c r="N43" s="209"/>
      <c r="O43" s="209"/>
      <c r="P43" s="209"/>
      <c r="Q43" s="209"/>
      <c r="R43" s="209"/>
      <c r="S43" s="209"/>
      <c r="T43" s="209"/>
      <c r="U43" s="209"/>
      <c r="V43" s="209"/>
      <c r="W43" s="210"/>
      <c r="X43" s="211" t="str">
        <f>IF(SUM(F43:W43)=0,"",SUM(F43:W43))</f>
        <v/>
      </c>
    </row>
    <row r="44" spans="1:24" ht="7.5" customHeight="1" x14ac:dyDescent="0.25">
      <c r="A44" s="212"/>
      <c r="B44" s="213"/>
      <c r="C44" s="214"/>
      <c r="D44" s="215"/>
      <c r="E44" s="215"/>
      <c r="F44" s="216"/>
      <c r="G44" s="217"/>
      <c r="H44" s="217"/>
      <c r="I44" s="217"/>
      <c r="J44" s="217"/>
      <c r="K44" s="217"/>
      <c r="L44" s="217"/>
      <c r="M44" s="217"/>
      <c r="N44" s="217"/>
      <c r="O44" s="217"/>
      <c r="P44" s="217"/>
      <c r="Q44" s="217"/>
      <c r="R44" s="217"/>
      <c r="S44" s="217"/>
      <c r="T44" s="217"/>
      <c r="U44" s="217"/>
      <c r="V44" s="217"/>
      <c r="W44" s="218"/>
      <c r="X44" s="219" t="str">
        <f>IF(SUM(F44:W44)=0,"",SUM(F44:W44))</f>
        <v/>
      </c>
    </row>
    <row r="45" spans="1:24" x14ac:dyDescent="0.25">
      <c r="A45" s="192">
        <v>5</v>
      </c>
      <c r="B45" s="193"/>
      <c r="C45" s="194" t="s">
        <v>200</v>
      </c>
      <c r="D45" s="193"/>
      <c r="E45" s="193"/>
      <c r="F45" s="195"/>
      <c r="G45" s="196"/>
      <c r="H45" s="196"/>
      <c r="I45" s="196"/>
      <c r="J45" s="196"/>
      <c r="K45" s="196"/>
      <c r="L45" s="196"/>
      <c r="M45" s="196"/>
      <c r="N45" s="196"/>
      <c r="O45" s="196"/>
      <c r="P45" s="196"/>
      <c r="Q45" s="196"/>
      <c r="R45" s="196"/>
      <c r="S45" s="196"/>
      <c r="T45" s="196"/>
      <c r="U45" s="196"/>
      <c r="V45" s="196"/>
      <c r="W45" s="197"/>
      <c r="X45" s="198" t="str">
        <f>IF(SUM(F45:W45)=0,"",SUM(F45:W45))</f>
        <v/>
      </c>
    </row>
    <row r="46" spans="1:24" x14ac:dyDescent="0.25">
      <c r="A46" s="199"/>
      <c r="B46" s="200" t="s">
        <v>98</v>
      </c>
      <c r="C46" s="201" t="s">
        <v>115</v>
      </c>
      <c r="D46" s="200"/>
      <c r="E46" s="200"/>
      <c r="F46" s="202"/>
      <c r="G46" s="203"/>
      <c r="H46" s="203"/>
      <c r="I46" s="203"/>
      <c r="J46" s="203"/>
      <c r="K46" s="203"/>
      <c r="L46" s="203"/>
      <c r="M46" s="203"/>
      <c r="N46" s="203"/>
      <c r="O46" s="203"/>
      <c r="P46" s="203"/>
      <c r="Q46" s="203"/>
      <c r="R46" s="203"/>
      <c r="S46" s="203"/>
      <c r="T46" s="203"/>
      <c r="U46" s="203"/>
      <c r="V46" s="203"/>
      <c r="W46" s="204"/>
      <c r="X46" s="205" t="str">
        <f>IF(SUM(F46:W46)=0,"",SUM(F46:W46))</f>
        <v/>
      </c>
    </row>
    <row r="47" spans="1:24" x14ac:dyDescent="0.25">
      <c r="A47" s="199"/>
      <c r="B47" s="206"/>
      <c r="C47" s="207"/>
      <c r="D47" s="206"/>
      <c r="E47" s="206"/>
      <c r="F47" s="208"/>
      <c r="G47" s="209"/>
      <c r="H47" s="209"/>
      <c r="I47" s="209"/>
      <c r="J47" s="209"/>
      <c r="K47" s="209"/>
      <c r="L47" s="209"/>
      <c r="M47" s="209"/>
      <c r="N47" s="209"/>
      <c r="O47" s="209"/>
      <c r="P47" s="209"/>
      <c r="Q47" s="209"/>
      <c r="R47" s="209"/>
      <c r="S47" s="209"/>
      <c r="T47" s="209"/>
      <c r="U47" s="209"/>
      <c r="V47" s="209"/>
      <c r="W47" s="210"/>
      <c r="X47" s="211" t="str">
        <f>IF(SUM(F47:W47)=0,"",SUM(F47:W47))</f>
        <v/>
      </c>
    </row>
    <row r="48" spans="1:24" ht="7.5" customHeight="1" x14ac:dyDescent="0.25">
      <c r="A48" s="212"/>
      <c r="B48" s="213"/>
      <c r="C48" s="214"/>
      <c r="D48" s="215"/>
      <c r="E48" s="215"/>
      <c r="F48" s="216"/>
      <c r="G48" s="217"/>
      <c r="H48" s="217"/>
      <c r="I48" s="217"/>
      <c r="J48" s="217"/>
      <c r="K48" s="217"/>
      <c r="L48" s="217"/>
      <c r="M48" s="217"/>
      <c r="N48" s="217"/>
      <c r="O48" s="217"/>
      <c r="P48" s="217"/>
      <c r="Q48" s="217"/>
      <c r="R48" s="217"/>
      <c r="S48" s="217"/>
      <c r="T48" s="217"/>
      <c r="U48" s="217"/>
      <c r="V48" s="217"/>
      <c r="W48" s="218"/>
      <c r="X48" s="219" t="str">
        <f>IF(SUM(F48:W48)=0,"",SUM(F48:W48))</f>
        <v/>
      </c>
    </row>
    <row r="49" spans="1:24" x14ac:dyDescent="0.25">
      <c r="A49" s="199"/>
      <c r="B49" s="200" t="s">
        <v>99</v>
      </c>
      <c r="C49" s="201" t="s">
        <v>71</v>
      </c>
      <c r="D49" s="200"/>
      <c r="E49" s="200"/>
      <c r="F49" s="202"/>
      <c r="G49" s="203"/>
      <c r="H49" s="203"/>
      <c r="I49" s="203"/>
      <c r="J49" s="203"/>
      <c r="K49" s="203"/>
      <c r="L49" s="203"/>
      <c r="M49" s="203"/>
      <c r="N49" s="203"/>
      <c r="O49" s="203"/>
      <c r="P49" s="203"/>
      <c r="Q49" s="203"/>
      <c r="R49" s="203"/>
      <c r="S49" s="203"/>
      <c r="T49" s="203"/>
      <c r="U49" s="203"/>
      <c r="V49" s="203"/>
      <c r="W49" s="204"/>
      <c r="X49" s="205" t="str">
        <f>IF(SUM(F49:W49)=0,"",SUM(F49:W49))</f>
        <v/>
      </c>
    </row>
    <row r="50" spans="1:24" x14ac:dyDescent="0.25">
      <c r="A50" s="199"/>
      <c r="B50" s="206"/>
      <c r="C50" s="207"/>
      <c r="D50" s="206"/>
      <c r="E50" s="206"/>
      <c r="F50" s="208"/>
      <c r="G50" s="209"/>
      <c r="H50" s="209"/>
      <c r="I50" s="209"/>
      <c r="J50" s="209"/>
      <c r="K50" s="209"/>
      <c r="L50" s="209"/>
      <c r="M50" s="209"/>
      <c r="N50" s="209"/>
      <c r="O50" s="209"/>
      <c r="P50" s="209"/>
      <c r="Q50" s="209"/>
      <c r="R50" s="209"/>
      <c r="S50" s="209"/>
      <c r="T50" s="209"/>
      <c r="U50" s="209"/>
      <c r="V50" s="209"/>
      <c r="W50" s="210"/>
      <c r="X50" s="211" t="str">
        <f>IF(SUM(F50:W50)=0,"",SUM(F50:W50))</f>
        <v/>
      </c>
    </row>
    <row r="51" spans="1:24" ht="7.5" customHeight="1" x14ac:dyDescent="0.25">
      <c r="A51" s="212"/>
      <c r="B51" s="213"/>
      <c r="C51" s="214"/>
      <c r="D51" s="215"/>
      <c r="E51" s="215"/>
      <c r="F51" s="216"/>
      <c r="G51" s="217"/>
      <c r="H51" s="217"/>
      <c r="I51" s="217"/>
      <c r="J51" s="217"/>
      <c r="K51" s="217"/>
      <c r="L51" s="217"/>
      <c r="M51" s="217"/>
      <c r="N51" s="217"/>
      <c r="O51" s="217"/>
      <c r="P51" s="217"/>
      <c r="Q51" s="217"/>
      <c r="R51" s="217"/>
      <c r="S51" s="217"/>
      <c r="T51" s="217"/>
      <c r="U51" s="217"/>
      <c r="V51" s="217"/>
      <c r="W51" s="218"/>
      <c r="X51" s="219" t="str">
        <f>IF(SUM(F51:W51)=0,"",SUM(F51:W51))</f>
        <v/>
      </c>
    </row>
    <row r="52" spans="1:24" x14ac:dyDescent="0.25">
      <c r="A52" s="199"/>
      <c r="B52" s="200" t="s">
        <v>100</v>
      </c>
      <c r="C52" s="201" t="s">
        <v>97</v>
      </c>
      <c r="D52" s="200"/>
      <c r="E52" s="200"/>
      <c r="F52" s="202"/>
      <c r="G52" s="203"/>
      <c r="H52" s="203"/>
      <c r="I52" s="203"/>
      <c r="J52" s="203"/>
      <c r="K52" s="203"/>
      <c r="L52" s="203"/>
      <c r="M52" s="203"/>
      <c r="N52" s="203"/>
      <c r="O52" s="203"/>
      <c r="P52" s="203"/>
      <c r="Q52" s="203"/>
      <c r="R52" s="203"/>
      <c r="S52" s="203"/>
      <c r="T52" s="203"/>
      <c r="U52" s="203"/>
      <c r="V52" s="203"/>
      <c r="W52" s="204"/>
      <c r="X52" s="205" t="str">
        <f>IF(SUM(F52:W52)=0,"",SUM(F52:W52))</f>
        <v/>
      </c>
    </row>
    <row r="53" spans="1:24" x14ac:dyDescent="0.25">
      <c r="A53" s="199"/>
      <c r="B53" s="206"/>
      <c r="C53" s="207"/>
      <c r="D53" s="206"/>
      <c r="E53" s="206"/>
      <c r="F53" s="208"/>
      <c r="G53" s="209"/>
      <c r="H53" s="209"/>
      <c r="I53" s="209"/>
      <c r="J53" s="209"/>
      <c r="K53" s="209"/>
      <c r="L53" s="209"/>
      <c r="M53" s="209"/>
      <c r="N53" s="209"/>
      <c r="O53" s="209"/>
      <c r="P53" s="209"/>
      <c r="Q53" s="209"/>
      <c r="R53" s="209"/>
      <c r="S53" s="209"/>
      <c r="T53" s="209"/>
      <c r="U53" s="209"/>
      <c r="V53" s="209"/>
      <c r="W53" s="210"/>
      <c r="X53" s="211" t="str">
        <f>IF(SUM(F53:W53)=0,"",SUM(F53:W53))</f>
        <v/>
      </c>
    </row>
    <row r="54" spans="1:24" ht="7.5" customHeight="1" x14ac:dyDescent="0.25">
      <c r="A54" s="212"/>
      <c r="B54" s="213"/>
      <c r="C54" s="214"/>
      <c r="D54" s="215"/>
      <c r="E54" s="215"/>
      <c r="F54" s="216"/>
      <c r="G54" s="217"/>
      <c r="H54" s="217"/>
      <c r="I54" s="217"/>
      <c r="J54" s="217"/>
      <c r="K54" s="217"/>
      <c r="L54" s="217"/>
      <c r="M54" s="217"/>
      <c r="N54" s="217"/>
      <c r="O54" s="217"/>
      <c r="P54" s="217"/>
      <c r="Q54" s="217"/>
      <c r="R54" s="217"/>
      <c r="S54" s="217"/>
      <c r="T54" s="217"/>
      <c r="U54" s="217"/>
      <c r="V54" s="217"/>
      <c r="W54" s="218"/>
      <c r="X54" s="219" t="str">
        <f>IF(SUM(F54:W54)=0,"",SUM(F54:W54))</f>
        <v/>
      </c>
    </row>
    <row r="55" spans="1:24" x14ac:dyDescent="0.25">
      <c r="A55" s="199"/>
      <c r="B55" s="200" t="s">
        <v>101</v>
      </c>
      <c r="C55" s="201" t="s">
        <v>116</v>
      </c>
      <c r="D55" s="200"/>
      <c r="E55" s="200"/>
      <c r="F55" s="202"/>
      <c r="G55" s="203"/>
      <c r="H55" s="203"/>
      <c r="I55" s="203"/>
      <c r="J55" s="203"/>
      <c r="K55" s="203"/>
      <c r="L55" s="203"/>
      <c r="M55" s="203"/>
      <c r="N55" s="203"/>
      <c r="O55" s="203"/>
      <c r="P55" s="203"/>
      <c r="Q55" s="203"/>
      <c r="R55" s="203"/>
      <c r="S55" s="203"/>
      <c r="T55" s="203"/>
      <c r="U55" s="203"/>
      <c r="V55" s="203"/>
      <c r="W55" s="204"/>
      <c r="X55" s="205" t="str">
        <f>IF(SUM(F55:W55)=0,"",SUM(F55:W55))</f>
        <v/>
      </c>
    </row>
    <row r="56" spans="1:24" x14ac:dyDescent="0.25">
      <c r="A56" s="199"/>
      <c r="B56" s="206"/>
      <c r="C56" s="207"/>
      <c r="D56" s="206"/>
      <c r="E56" s="206"/>
      <c r="F56" s="208"/>
      <c r="G56" s="209"/>
      <c r="H56" s="209"/>
      <c r="I56" s="209"/>
      <c r="J56" s="209"/>
      <c r="K56" s="209"/>
      <c r="L56" s="209"/>
      <c r="M56" s="209"/>
      <c r="N56" s="209"/>
      <c r="O56" s="209"/>
      <c r="P56" s="209"/>
      <c r="Q56" s="209"/>
      <c r="R56" s="209"/>
      <c r="S56" s="209"/>
      <c r="T56" s="209"/>
      <c r="U56" s="209"/>
      <c r="V56" s="209"/>
      <c r="W56" s="210"/>
      <c r="X56" s="211" t="str">
        <f>IF(SUM(F56:W56)=0,"",SUM(F56:W56))</f>
        <v/>
      </c>
    </row>
    <row r="57" spans="1:24" ht="7.5" customHeight="1" x14ac:dyDescent="0.25">
      <c r="A57" s="212"/>
      <c r="B57" s="213"/>
      <c r="C57" s="214" t="s">
        <v>32</v>
      </c>
      <c r="D57" s="215"/>
      <c r="E57" s="215"/>
      <c r="F57" s="216"/>
      <c r="G57" s="217"/>
      <c r="H57" s="217"/>
      <c r="I57" s="217"/>
      <c r="J57" s="217"/>
      <c r="K57" s="217"/>
      <c r="L57" s="217"/>
      <c r="M57" s="217"/>
      <c r="N57" s="217"/>
      <c r="O57" s="217"/>
      <c r="P57" s="217"/>
      <c r="Q57" s="217"/>
      <c r="R57" s="217"/>
      <c r="S57" s="217"/>
      <c r="T57" s="217"/>
      <c r="U57" s="217"/>
      <c r="V57" s="217"/>
      <c r="W57" s="218"/>
      <c r="X57" s="219" t="str">
        <f>IF(SUM(F57:W57)=0,"",SUM(F57:W57))</f>
        <v/>
      </c>
    </row>
    <row r="58" spans="1:24" x14ac:dyDescent="0.25">
      <c r="A58" s="192">
        <v>6</v>
      </c>
      <c r="B58" s="193" t="s">
        <v>201</v>
      </c>
      <c r="C58" s="194" t="s">
        <v>202</v>
      </c>
      <c r="D58" s="193"/>
      <c r="E58" s="193"/>
      <c r="F58" s="195"/>
      <c r="G58" s="196"/>
      <c r="H58" s="196"/>
      <c r="I58" s="196"/>
      <c r="J58" s="196"/>
      <c r="K58" s="196"/>
      <c r="L58" s="196"/>
      <c r="M58" s="196"/>
      <c r="N58" s="196"/>
      <c r="O58" s="196"/>
      <c r="P58" s="196"/>
      <c r="Q58" s="196"/>
      <c r="R58" s="196"/>
      <c r="S58" s="196"/>
      <c r="T58" s="196"/>
      <c r="U58" s="196"/>
      <c r="V58" s="196"/>
      <c r="W58" s="197"/>
      <c r="X58" s="198" t="str">
        <f>IF(SUM(F58:W58)=0,"",SUM(F58:W58))</f>
        <v/>
      </c>
    </row>
    <row r="59" spans="1:24" x14ac:dyDescent="0.25">
      <c r="A59" s="199"/>
      <c r="B59" s="200" t="s">
        <v>123</v>
      </c>
      <c r="C59" s="201" t="s">
        <v>23</v>
      </c>
      <c r="D59" s="200"/>
      <c r="E59" s="200"/>
      <c r="F59" s="202"/>
      <c r="G59" s="203"/>
      <c r="H59" s="203"/>
      <c r="I59" s="203"/>
      <c r="J59" s="203"/>
      <c r="K59" s="203"/>
      <c r="L59" s="203"/>
      <c r="M59" s="203"/>
      <c r="N59" s="203"/>
      <c r="O59" s="203"/>
      <c r="P59" s="203"/>
      <c r="Q59" s="203"/>
      <c r="R59" s="203"/>
      <c r="S59" s="203"/>
      <c r="T59" s="203"/>
      <c r="U59" s="203"/>
      <c r="V59" s="203"/>
      <c r="W59" s="204"/>
      <c r="X59" s="205" t="str">
        <f>IF(SUM(F59:W59)=0,"",SUM(F59:W59))</f>
        <v/>
      </c>
    </row>
    <row r="60" spans="1:24" x14ac:dyDescent="0.25">
      <c r="A60" s="199"/>
      <c r="B60" s="206"/>
      <c r="C60" s="207"/>
      <c r="D60" s="206"/>
      <c r="E60" s="206"/>
      <c r="F60" s="208"/>
      <c r="G60" s="209"/>
      <c r="H60" s="209"/>
      <c r="I60" s="209"/>
      <c r="J60" s="209"/>
      <c r="K60" s="209"/>
      <c r="L60" s="209"/>
      <c r="M60" s="209"/>
      <c r="N60" s="209"/>
      <c r="O60" s="209"/>
      <c r="P60" s="209"/>
      <c r="Q60" s="209"/>
      <c r="R60" s="209"/>
      <c r="S60" s="209"/>
      <c r="T60" s="209"/>
      <c r="U60" s="209"/>
      <c r="V60" s="209"/>
      <c r="W60" s="210"/>
      <c r="X60" s="211" t="str">
        <f>IF(SUM(F60:W60)=0,"",SUM(F60:W60))</f>
        <v/>
      </c>
    </row>
    <row r="61" spans="1:24" ht="7.5" customHeight="1" x14ac:dyDescent="0.25">
      <c r="A61" s="212"/>
      <c r="B61" s="213"/>
      <c r="C61" s="214"/>
      <c r="D61" s="215"/>
      <c r="E61" s="215"/>
      <c r="F61" s="216"/>
      <c r="G61" s="217"/>
      <c r="H61" s="217"/>
      <c r="I61" s="217"/>
      <c r="J61" s="217"/>
      <c r="K61" s="217"/>
      <c r="L61" s="217"/>
      <c r="M61" s="217"/>
      <c r="N61" s="217"/>
      <c r="O61" s="217"/>
      <c r="P61" s="217"/>
      <c r="Q61" s="217"/>
      <c r="R61" s="217"/>
      <c r="S61" s="217"/>
      <c r="T61" s="217"/>
      <c r="U61" s="217"/>
      <c r="V61" s="217"/>
      <c r="W61" s="218"/>
      <c r="X61" s="219" t="str">
        <f>IF(SUM(F61:W61)=0,"",SUM(F61:W61))</f>
        <v/>
      </c>
    </row>
    <row r="62" spans="1:24" x14ac:dyDescent="0.25">
      <c r="A62" s="199"/>
      <c r="B62" s="200" t="s">
        <v>124</v>
      </c>
      <c r="C62" s="201" t="s">
        <v>24</v>
      </c>
      <c r="D62" s="200"/>
      <c r="E62" s="200"/>
      <c r="F62" s="202"/>
      <c r="G62" s="203"/>
      <c r="H62" s="203"/>
      <c r="I62" s="203"/>
      <c r="J62" s="203"/>
      <c r="K62" s="203"/>
      <c r="L62" s="203"/>
      <c r="M62" s="203"/>
      <c r="N62" s="203"/>
      <c r="O62" s="203"/>
      <c r="P62" s="203"/>
      <c r="Q62" s="203"/>
      <c r="R62" s="203"/>
      <c r="S62" s="203"/>
      <c r="T62" s="203"/>
      <c r="U62" s="203"/>
      <c r="V62" s="203"/>
      <c r="W62" s="204"/>
      <c r="X62" s="205" t="str">
        <f>IF(SUM(F62:W62)=0,"",SUM(F62:W62))</f>
        <v/>
      </c>
    </row>
    <row r="63" spans="1:24" x14ac:dyDescent="0.25">
      <c r="A63" s="199"/>
      <c r="B63" s="206"/>
      <c r="C63" s="207"/>
      <c r="D63" s="206"/>
      <c r="E63" s="206"/>
      <c r="F63" s="208"/>
      <c r="G63" s="209"/>
      <c r="H63" s="209"/>
      <c r="I63" s="209"/>
      <c r="J63" s="209"/>
      <c r="K63" s="209"/>
      <c r="L63" s="209"/>
      <c r="M63" s="209"/>
      <c r="N63" s="209"/>
      <c r="O63" s="209"/>
      <c r="P63" s="209"/>
      <c r="Q63" s="209"/>
      <c r="R63" s="209"/>
      <c r="S63" s="209"/>
      <c r="T63" s="209"/>
      <c r="U63" s="209"/>
      <c r="V63" s="209"/>
      <c r="W63" s="210"/>
      <c r="X63" s="211" t="str">
        <f>IF(SUM(F63:W63)=0,"",SUM(F63:W63))</f>
        <v/>
      </c>
    </row>
    <row r="64" spans="1:24" ht="7.5" customHeight="1" x14ac:dyDescent="0.25">
      <c r="A64" s="212"/>
      <c r="B64" s="213"/>
      <c r="C64" s="214"/>
      <c r="D64" s="215"/>
      <c r="E64" s="215"/>
      <c r="F64" s="216"/>
      <c r="G64" s="217"/>
      <c r="H64" s="217"/>
      <c r="I64" s="217"/>
      <c r="J64" s="217"/>
      <c r="K64" s="217"/>
      <c r="L64" s="217"/>
      <c r="M64" s="217"/>
      <c r="N64" s="217"/>
      <c r="O64" s="217"/>
      <c r="P64" s="217"/>
      <c r="Q64" s="217"/>
      <c r="R64" s="217"/>
      <c r="S64" s="217"/>
      <c r="T64" s="217"/>
      <c r="U64" s="217"/>
      <c r="V64" s="217"/>
      <c r="W64" s="218"/>
      <c r="X64" s="219" t="str">
        <f>IF(SUM(F64:W64)=0,"",SUM(F64:W64))</f>
        <v/>
      </c>
    </row>
    <row r="65" spans="1:24" x14ac:dyDescent="0.25">
      <c r="A65" s="199"/>
      <c r="B65" s="200" t="s">
        <v>125</v>
      </c>
      <c r="C65" s="201" t="s">
        <v>25</v>
      </c>
      <c r="D65" s="200"/>
      <c r="E65" s="200"/>
      <c r="F65" s="202"/>
      <c r="G65" s="203"/>
      <c r="H65" s="203"/>
      <c r="I65" s="203"/>
      <c r="J65" s="203"/>
      <c r="K65" s="203"/>
      <c r="L65" s="203"/>
      <c r="M65" s="203"/>
      <c r="N65" s="203"/>
      <c r="O65" s="203"/>
      <c r="P65" s="203"/>
      <c r="Q65" s="203"/>
      <c r="R65" s="203"/>
      <c r="S65" s="203"/>
      <c r="T65" s="203"/>
      <c r="U65" s="203"/>
      <c r="V65" s="203"/>
      <c r="W65" s="204"/>
      <c r="X65" s="205" t="str">
        <f>IF(SUM(F65:W65)=0,"",SUM(F65:W65))</f>
        <v/>
      </c>
    </row>
    <row r="66" spans="1:24" x14ac:dyDescent="0.25">
      <c r="A66" s="199"/>
      <c r="B66" s="206"/>
      <c r="C66" s="207"/>
      <c r="D66" s="206"/>
      <c r="E66" s="206"/>
      <c r="F66" s="208"/>
      <c r="G66" s="209"/>
      <c r="H66" s="209"/>
      <c r="I66" s="209"/>
      <c r="J66" s="209"/>
      <c r="K66" s="209"/>
      <c r="L66" s="209"/>
      <c r="M66" s="209"/>
      <c r="N66" s="209"/>
      <c r="O66" s="209"/>
      <c r="P66" s="209"/>
      <c r="Q66" s="209"/>
      <c r="R66" s="209"/>
      <c r="S66" s="209"/>
      <c r="T66" s="209"/>
      <c r="U66" s="209"/>
      <c r="V66" s="209"/>
      <c r="W66" s="210"/>
      <c r="X66" s="211" t="str">
        <f>IF(SUM(F66:W66)=0,"",SUM(F66:W66))</f>
        <v/>
      </c>
    </row>
    <row r="67" spans="1:24" ht="7.5" customHeight="1" x14ac:dyDescent="0.25">
      <c r="A67" s="212"/>
      <c r="B67" s="213"/>
      <c r="C67" s="214"/>
      <c r="D67" s="215"/>
      <c r="E67" s="215"/>
      <c r="F67" s="216"/>
      <c r="G67" s="217"/>
      <c r="H67" s="217"/>
      <c r="I67" s="217"/>
      <c r="J67" s="217"/>
      <c r="K67" s="217"/>
      <c r="L67" s="217"/>
      <c r="M67" s="217"/>
      <c r="N67" s="217"/>
      <c r="O67" s="217"/>
      <c r="P67" s="217"/>
      <c r="Q67" s="217"/>
      <c r="R67" s="217"/>
      <c r="S67" s="217"/>
      <c r="T67" s="217"/>
      <c r="U67" s="217"/>
      <c r="V67" s="217"/>
      <c r="W67" s="218"/>
      <c r="X67" s="219" t="str">
        <f>IF(SUM(F67:W67)=0,"",SUM(F67:W67))</f>
        <v/>
      </c>
    </row>
    <row r="68" spans="1:24" x14ac:dyDescent="0.25">
      <c r="A68" s="199"/>
      <c r="B68" s="200" t="s">
        <v>126</v>
      </c>
      <c r="C68" s="201" t="s">
        <v>26</v>
      </c>
      <c r="D68" s="200"/>
      <c r="E68" s="200"/>
      <c r="F68" s="202"/>
      <c r="G68" s="203"/>
      <c r="H68" s="203"/>
      <c r="I68" s="203"/>
      <c r="J68" s="203"/>
      <c r="K68" s="203"/>
      <c r="L68" s="203"/>
      <c r="M68" s="203"/>
      <c r="N68" s="203"/>
      <c r="O68" s="203"/>
      <c r="P68" s="203"/>
      <c r="Q68" s="203"/>
      <c r="R68" s="203"/>
      <c r="S68" s="203"/>
      <c r="T68" s="203"/>
      <c r="U68" s="203"/>
      <c r="V68" s="203"/>
      <c r="W68" s="204"/>
      <c r="X68" s="205" t="str">
        <f>IF(SUM(F68:W68)=0,"",SUM(F68:W68))</f>
        <v/>
      </c>
    </row>
    <row r="69" spans="1:24" x14ac:dyDescent="0.25">
      <c r="A69" s="199"/>
      <c r="B69" s="206"/>
      <c r="C69" s="207"/>
      <c r="D69" s="206"/>
      <c r="E69" s="206"/>
      <c r="F69" s="208"/>
      <c r="G69" s="209"/>
      <c r="H69" s="209"/>
      <c r="I69" s="209"/>
      <c r="J69" s="209"/>
      <c r="K69" s="209"/>
      <c r="L69" s="209"/>
      <c r="M69" s="209"/>
      <c r="N69" s="209"/>
      <c r="O69" s="209"/>
      <c r="P69" s="209"/>
      <c r="Q69" s="209"/>
      <c r="R69" s="209"/>
      <c r="S69" s="209"/>
      <c r="T69" s="209"/>
      <c r="U69" s="209"/>
      <c r="V69" s="209"/>
      <c r="W69" s="210"/>
      <c r="X69" s="211" t="str">
        <f>IF(SUM(F69:W69)=0,"",SUM(F69:W69))</f>
        <v/>
      </c>
    </row>
    <row r="70" spans="1:24" ht="7.5" customHeight="1" x14ac:dyDescent="0.25">
      <c r="A70" s="212"/>
      <c r="B70" s="213"/>
      <c r="C70" s="214"/>
      <c r="D70" s="215"/>
      <c r="E70" s="215"/>
      <c r="F70" s="216"/>
      <c r="G70" s="217"/>
      <c r="H70" s="217"/>
      <c r="I70" s="217"/>
      <c r="J70" s="217"/>
      <c r="K70" s="217"/>
      <c r="L70" s="217"/>
      <c r="M70" s="217"/>
      <c r="N70" s="217"/>
      <c r="O70" s="217"/>
      <c r="P70" s="217"/>
      <c r="Q70" s="217"/>
      <c r="R70" s="217"/>
      <c r="S70" s="217"/>
      <c r="T70" s="217"/>
      <c r="U70" s="217"/>
      <c r="V70" s="217"/>
      <c r="W70" s="218"/>
      <c r="X70" s="219" t="str">
        <f>IF(SUM(F70:W70)=0,"",SUM(F70:W70))</f>
        <v/>
      </c>
    </row>
    <row r="71" spans="1:24" x14ac:dyDescent="0.25">
      <c r="A71" s="199"/>
      <c r="B71" s="200" t="s">
        <v>127</v>
      </c>
      <c r="C71" s="201" t="s">
        <v>63</v>
      </c>
      <c r="D71" s="200"/>
      <c r="E71" s="200"/>
      <c r="F71" s="202"/>
      <c r="G71" s="203"/>
      <c r="H71" s="203"/>
      <c r="I71" s="203"/>
      <c r="J71" s="203"/>
      <c r="K71" s="203"/>
      <c r="L71" s="203"/>
      <c r="M71" s="203"/>
      <c r="N71" s="203"/>
      <c r="O71" s="203"/>
      <c r="P71" s="203"/>
      <c r="Q71" s="203"/>
      <c r="R71" s="203"/>
      <c r="S71" s="203"/>
      <c r="T71" s="203"/>
      <c r="U71" s="203"/>
      <c r="V71" s="203"/>
      <c r="W71" s="204"/>
      <c r="X71" s="205" t="str">
        <f>IF(SUM(F71:W71)=0,"",SUM(F71:W71))</f>
        <v/>
      </c>
    </row>
    <row r="72" spans="1:24" x14ac:dyDescent="0.25">
      <c r="A72" s="199"/>
      <c r="B72" s="206"/>
      <c r="C72" s="207"/>
      <c r="D72" s="206"/>
      <c r="E72" s="206"/>
      <c r="F72" s="208"/>
      <c r="G72" s="209"/>
      <c r="H72" s="209"/>
      <c r="I72" s="209"/>
      <c r="J72" s="209"/>
      <c r="K72" s="209"/>
      <c r="L72" s="209"/>
      <c r="M72" s="209"/>
      <c r="N72" s="209"/>
      <c r="O72" s="209"/>
      <c r="P72" s="209"/>
      <c r="Q72" s="209"/>
      <c r="R72" s="209"/>
      <c r="S72" s="209"/>
      <c r="T72" s="209"/>
      <c r="U72" s="209"/>
      <c r="V72" s="209"/>
      <c r="W72" s="210"/>
      <c r="X72" s="211" t="str">
        <f>IF(SUM(F72:W72)=0,"",SUM(F72:W72))</f>
        <v/>
      </c>
    </row>
    <row r="73" spans="1:24" ht="7.5" customHeight="1" x14ac:dyDescent="0.25">
      <c r="A73" s="212"/>
      <c r="B73" s="213"/>
      <c r="C73" s="214"/>
      <c r="D73" s="215"/>
      <c r="E73" s="215"/>
      <c r="F73" s="216"/>
      <c r="G73" s="217"/>
      <c r="H73" s="217"/>
      <c r="I73" s="217"/>
      <c r="J73" s="217"/>
      <c r="K73" s="217"/>
      <c r="L73" s="217"/>
      <c r="M73" s="217"/>
      <c r="N73" s="217"/>
      <c r="O73" s="217"/>
      <c r="P73" s="217"/>
      <c r="Q73" s="217"/>
      <c r="R73" s="217"/>
      <c r="S73" s="217"/>
      <c r="T73" s="217"/>
      <c r="U73" s="217"/>
      <c r="V73" s="217"/>
      <c r="W73" s="218"/>
      <c r="X73" s="219" t="str">
        <f>IF(SUM(F73:W73)=0,"",SUM(F73:W73))</f>
        <v/>
      </c>
    </row>
    <row r="74" spans="1:24" x14ac:dyDescent="0.25">
      <c r="A74" s="199"/>
      <c r="B74" s="200" t="s">
        <v>128</v>
      </c>
      <c r="C74" s="201" t="s">
        <v>27</v>
      </c>
      <c r="D74" s="200"/>
      <c r="E74" s="200"/>
      <c r="F74" s="202"/>
      <c r="G74" s="203"/>
      <c r="H74" s="203"/>
      <c r="I74" s="203"/>
      <c r="J74" s="203"/>
      <c r="K74" s="203"/>
      <c r="L74" s="203"/>
      <c r="M74" s="203"/>
      <c r="N74" s="203"/>
      <c r="O74" s="203"/>
      <c r="P74" s="203"/>
      <c r="Q74" s="203"/>
      <c r="R74" s="203"/>
      <c r="S74" s="203"/>
      <c r="T74" s="203"/>
      <c r="U74" s="203"/>
      <c r="V74" s="203"/>
      <c r="W74" s="204"/>
      <c r="X74" s="205" t="str">
        <f>IF(SUM(F74:W74)=0,"",SUM(F74:W74))</f>
        <v/>
      </c>
    </row>
    <row r="75" spans="1:24" x14ac:dyDescent="0.25">
      <c r="A75" s="199"/>
      <c r="B75" s="206"/>
      <c r="C75" s="207"/>
      <c r="D75" s="206"/>
      <c r="E75" s="206"/>
      <c r="F75" s="208"/>
      <c r="G75" s="209"/>
      <c r="H75" s="209"/>
      <c r="I75" s="209"/>
      <c r="J75" s="209"/>
      <c r="K75" s="209"/>
      <c r="L75" s="209"/>
      <c r="M75" s="209"/>
      <c r="N75" s="209"/>
      <c r="O75" s="209"/>
      <c r="P75" s="209"/>
      <c r="Q75" s="209"/>
      <c r="R75" s="209"/>
      <c r="S75" s="209"/>
      <c r="T75" s="209"/>
      <c r="U75" s="209"/>
      <c r="V75" s="209"/>
      <c r="W75" s="210"/>
      <c r="X75" s="211" t="str">
        <f>IF(SUM(F75:W75)=0,"",SUM(F75:W75))</f>
        <v/>
      </c>
    </row>
    <row r="76" spans="1:24" ht="7.5" customHeight="1" x14ac:dyDescent="0.25">
      <c r="A76" s="212"/>
      <c r="B76" s="213"/>
      <c r="C76" s="214"/>
      <c r="D76" s="215"/>
      <c r="E76" s="215"/>
      <c r="F76" s="216"/>
      <c r="G76" s="217"/>
      <c r="H76" s="217"/>
      <c r="I76" s="217"/>
      <c r="J76" s="217"/>
      <c r="K76" s="217"/>
      <c r="L76" s="217"/>
      <c r="M76" s="217"/>
      <c r="N76" s="217"/>
      <c r="O76" s="217"/>
      <c r="P76" s="217"/>
      <c r="Q76" s="217"/>
      <c r="R76" s="217"/>
      <c r="S76" s="217"/>
      <c r="T76" s="217"/>
      <c r="U76" s="217"/>
      <c r="V76" s="217"/>
      <c r="W76" s="218"/>
      <c r="X76" s="219" t="str">
        <f>IF(SUM(F76:W76)=0,"",SUM(F76:W76))</f>
        <v/>
      </c>
    </row>
    <row r="77" spans="1:24" x14ac:dyDescent="0.25">
      <c r="A77" s="199"/>
      <c r="B77" s="200" t="s">
        <v>129</v>
      </c>
      <c r="C77" s="201" t="s">
        <v>28</v>
      </c>
      <c r="D77" s="437">
        <f>E77/1125000</f>
        <v>2.2222222222222223E-2</v>
      </c>
      <c r="E77" s="434">
        <v>25000</v>
      </c>
      <c r="F77" s="202"/>
      <c r="G77" s="203"/>
      <c r="H77" s="203"/>
      <c r="I77" s="203"/>
      <c r="J77" s="203"/>
      <c r="K77" s="203"/>
      <c r="L77" s="203"/>
      <c r="M77" s="430">
        <f>E77</f>
        <v>25000</v>
      </c>
      <c r="N77" s="203"/>
      <c r="O77" s="203"/>
      <c r="P77" s="203"/>
      <c r="Q77" s="203"/>
      <c r="R77" s="203"/>
      <c r="S77" s="203"/>
      <c r="T77" s="203"/>
      <c r="U77" s="203"/>
      <c r="V77" s="203"/>
      <c r="W77" s="204"/>
      <c r="X77" s="440">
        <v>25000</v>
      </c>
    </row>
    <row r="78" spans="1:24" x14ac:dyDescent="0.25">
      <c r="A78" s="199"/>
      <c r="B78" s="206"/>
      <c r="C78" s="207"/>
      <c r="D78" s="438"/>
      <c r="E78" s="435"/>
      <c r="F78" s="208"/>
      <c r="G78" s="209"/>
      <c r="H78" s="209"/>
      <c r="I78" s="209"/>
      <c r="J78" s="209"/>
      <c r="K78" s="209"/>
      <c r="L78" s="209"/>
      <c r="M78" s="427"/>
      <c r="N78" s="209"/>
      <c r="O78" s="209"/>
      <c r="P78" s="209"/>
      <c r="Q78" s="209"/>
      <c r="R78" s="209"/>
      <c r="S78" s="209"/>
      <c r="T78" s="209"/>
      <c r="U78" s="209"/>
      <c r="V78" s="209"/>
      <c r="W78" s="210"/>
      <c r="X78" s="441"/>
    </row>
    <row r="79" spans="1:24" ht="7.5" customHeight="1" x14ac:dyDescent="0.25">
      <c r="A79" s="212"/>
      <c r="B79" s="213"/>
      <c r="C79" s="214"/>
      <c r="D79" s="439"/>
      <c r="E79" s="436"/>
      <c r="F79" s="216"/>
      <c r="G79" s="217"/>
      <c r="H79" s="217"/>
      <c r="I79" s="217"/>
      <c r="J79" s="217"/>
      <c r="K79" s="217"/>
      <c r="L79" s="217"/>
      <c r="M79" s="428"/>
      <c r="N79" s="217"/>
      <c r="O79" s="217"/>
      <c r="P79" s="217"/>
      <c r="Q79" s="217"/>
      <c r="R79" s="217"/>
      <c r="S79" s="217"/>
      <c r="T79" s="217"/>
      <c r="U79" s="217"/>
      <c r="V79" s="217"/>
      <c r="W79" s="218"/>
      <c r="X79" s="442"/>
    </row>
    <row r="80" spans="1:24" x14ac:dyDescent="0.25">
      <c r="A80" s="199"/>
      <c r="B80" s="200" t="s">
        <v>130</v>
      </c>
      <c r="C80" s="201" t="s">
        <v>29</v>
      </c>
      <c r="D80" s="200"/>
      <c r="E80" s="200"/>
      <c r="F80" s="202"/>
      <c r="G80" s="203"/>
      <c r="H80" s="203"/>
      <c r="I80" s="203"/>
      <c r="J80" s="203"/>
      <c r="K80" s="203"/>
      <c r="L80" s="203"/>
      <c r="M80" s="203"/>
      <c r="N80" s="203"/>
      <c r="O80" s="203"/>
      <c r="P80" s="203"/>
      <c r="Q80" s="203"/>
      <c r="R80" s="203"/>
      <c r="S80" s="203"/>
      <c r="T80" s="203"/>
      <c r="U80" s="203"/>
      <c r="V80" s="203"/>
      <c r="W80" s="204"/>
      <c r="X80" s="205" t="str">
        <f>IF(SUM(F80:W80)=0,"",SUM(F80:W80))</f>
        <v/>
      </c>
    </row>
    <row r="81" spans="1:24" x14ac:dyDescent="0.25">
      <c r="A81" s="199"/>
      <c r="B81" s="206"/>
      <c r="C81" s="207"/>
      <c r="D81" s="206"/>
      <c r="E81" s="206"/>
      <c r="F81" s="208"/>
      <c r="G81" s="209"/>
      <c r="H81" s="209"/>
      <c r="I81" s="209"/>
      <c r="J81" s="209"/>
      <c r="K81" s="209"/>
      <c r="L81" s="209"/>
      <c r="M81" s="209"/>
      <c r="N81" s="209"/>
      <c r="O81" s="209"/>
      <c r="P81" s="209"/>
      <c r="Q81" s="209"/>
      <c r="R81" s="209"/>
      <c r="S81" s="209"/>
      <c r="T81" s="209"/>
      <c r="U81" s="209"/>
      <c r="V81" s="209"/>
      <c r="W81" s="210"/>
      <c r="X81" s="211" t="str">
        <f>IF(SUM(F81:W81)=0,"",SUM(F81:W81))</f>
        <v/>
      </c>
    </row>
    <row r="82" spans="1:24" ht="7.5" customHeight="1" x14ac:dyDescent="0.25">
      <c r="A82" s="212"/>
      <c r="B82" s="213"/>
      <c r="C82" s="214"/>
      <c r="D82" s="215"/>
      <c r="E82" s="215"/>
      <c r="F82" s="216"/>
      <c r="G82" s="217"/>
      <c r="H82" s="217"/>
      <c r="I82" s="217"/>
      <c r="J82" s="217"/>
      <c r="K82" s="217"/>
      <c r="L82" s="217"/>
      <c r="M82" s="217"/>
      <c r="N82" s="217"/>
      <c r="O82" s="217"/>
      <c r="P82" s="217"/>
      <c r="Q82" s="217"/>
      <c r="R82" s="217"/>
      <c r="S82" s="217"/>
      <c r="T82" s="217"/>
      <c r="U82" s="217"/>
      <c r="V82" s="217"/>
      <c r="W82" s="218"/>
      <c r="X82" s="219" t="str">
        <f>IF(SUM(F82:W82)=0,"",SUM(F82:W82))</f>
        <v/>
      </c>
    </row>
    <row r="83" spans="1:24" x14ac:dyDescent="0.25">
      <c r="A83" s="199"/>
      <c r="B83" s="200" t="s">
        <v>203</v>
      </c>
      <c r="C83" s="201" t="s">
        <v>204</v>
      </c>
      <c r="D83" s="200"/>
      <c r="E83" s="200"/>
      <c r="F83" s="202"/>
      <c r="G83" s="203"/>
      <c r="H83" s="203"/>
      <c r="I83" s="203"/>
      <c r="J83" s="203"/>
      <c r="K83" s="203"/>
      <c r="L83" s="203"/>
      <c r="M83" s="203"/>
      <c r="N83" s="203"/>
      <c r="O83" s="203"/>
      <c r="P83" s="203"/>
      <c r="Q83" s="203"/>
      <c r="R83" s="203"/>
      <c r="S83" s="203"/>
      <c r="T83" s="203"/>
      <c r="U83" s="203"/>
      <c r="V83" s="203"/>
      <c r="W83" s="204"/>
      <c r="X83" s="205" t="str">
        <f>IF(SUM(F83:W83)=0,"",SUM(F83:W83))</f>
        <v/>
      </c>
    </row>
    <row r="84" spans="1:24" x14ac:dyDescent="0.25">
      <c r="A84" s="199"/>
      <c r="B84" s="206"/>
      <c r="C84" s="207"/>
      <c r="D84" s="206"/>
      <c r="E84" s="206"/>
      <c r="F84" s="208"/>
      <c r="G84" s="209"/>
      <c r="H84" s="209"/>
      <c r="I84" s="209"/>
      <c r="J84" s="209"/>
      <c r="K84" s="209"/>
      <c r="L84" s="209"/>
      <c r="M84" s="209"/>
      <c r="N84" s="209"/>
      <c r="O84" s="209"/>
      <c r="P84" s="209"/>
      <c r="Q84" s="209"/>
      <c r="R84" s="209"/>
      <c r="S84" s="209"/>
      <c r="T84" s="209"/>
      <c r="U84" s="209"/>
      <c r="V84" s="209"/>
      <c r="W84" s="210"/>
      <c r="X84" s="211"/>
    </row>
    <row r="85" spans="1:24" ht="7.5" customHeight="1" x14ac:dyDescent="0.25">
      <c r="A85" s="212"/>
      <c r="B85" s="213"/>
      <c r="C85" s="214"/>
      <c r="D85" s="215"/>
      <c r="E85" s="215"/>
      <c r="F85" s="216"/>
      <c r="G85" s="217"/>
      <c r="H85" s="217"/>
      <c r="I85" s="217"/>
      <c r="J85" s="217"/>
      <c r="K85" s="217"/>
      <c r="L85" s="217"/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8"/>
      <c r="X85" s="219"/>
    </row>
    <row r="86" spans="1:24" x14ac:dyDescent="0.25">
      <c r="A86" s="199"/>
      <c r="B86" s="200" t="s">
        <v>205</v>
      </c>
      <c r="C86" s="201" t="s">
        <v>206</v>
      </c>
      <c r="D86" s="200"/>
      <c r="E86" s="200"/>
      <c r="F86" s="202"/>
      <c r="G86" s="203"/>
      <c r="H86" s="203"/>
      <c r="I86" s="203"/>
      <c r="J86" s="203"/>
      <c r="K86" s="203"/>
      <c r="L86" s="203"/>
      <c r="M86" s="203"/>
      <c r="N86" s="203"/>
      <c r="O86" s="203"/>
      <c r="P86" s="203"/>
      <c r="Q86" s="203"/>
      <c r="R86" s="203"/>
      <c r="S86" s="203"/>
      <c r="T86" s="203"/>
      <c r="U86" s="203"/>
      <c r="V86" s="203"/>
      <c r="W86" s="204"/>
      <c r="X86" s="205" t="str">
        <f>IF(SUM(F86:W86)=0,"",SUM(F86:W86))</f>
        <v/>
      </c>
    </row>
    <row r="87" spans="1:24" x14ac:dyDescent="0.25">
      <c r="A87" s="199"/>
      <c r="B87" s="206"/>
      <c r="C87" s="207"/>
      <c r="D87" s="206"/>
      <c r="E87" s="206"/>
      <c r="F87" s="208"/>
      <c r="G87" s="209"/>
      <c r="H87" s="209"/>
      <c r="I87" s="209"/>
      <c r="J87" s="209"/>
      <c r="K87" s="209"/>
      <c r="L87" s="209"/>
      <c r="M87" s="209"/>
      <c r="N87" s="209"/>
      <c r="O87" s="209"/>
      <c r="P87" s="209"/>
      <c r="Q87" s="209"/>
      <c r="R87" s="209"/>
      <c r="S87" s="209"/>
      <c r="T87" s="209"/>
      <c r="U87" s="209"/>
      <c r="V87" s="209"/>
      <c r="W87" s="210"/>
      <c r="X87" s="211" t="str">
        <f>IF(SUM(F87:W87)=0,"",SUM(F87:W87))</f>
        <v/>
      </c>
    </row>
    <row r="88" spans="1:24" ht="7.5" customHeight="1" x14ac:dyDescent="0.25">
      <c r="A88" s="212"/>
      <c r="B88" s="213"/>
      <c r="C88" s="214"/>
      <c r="D88" s="215"/>
      <c r="E88" s="215"/>
      <c r="F88" s="216"/>
      <c r="G88" s="217"/>
      <c r="H88" s="217"/>
      <c r="I88" s="217"/>
      <c r="J88" s="217"/>
      <c r="K88" s="217"/>
      <c r="L88" s="217"/>
      <c r="M88" s="217"/>
      <c r="N88" s="217"/>
      <c r="O88" s="217"/>
      <c r="P88" s="217"/>
      <c r="Q88" s="217"/>
      <c r="R88" s="217"/>
      <c r="S88" s="217"/>
      <c r="T88" s="217"/>
      <c r="U88" s="217"/>
      <c r="V88" s="217"/>
      <c r="W88" s="218"/>
      <c r="X88" s="219" t="str">
        <f>IF(SUM(F88:W88)=0,"",SUM(F88:W88))</f>
        <v/>
      </c>
    </row>
    <row r="89" spans="1:24" x14ac:dyDescent="0.25">
      <c r="A89" s="192">
        <v>7</v>
      </c>
      <c r="B89" s="193"/>
      <c r="C89" s="194" t="s">
        <v>207</v>
      </c>
      <c r="D89" s="193"/>
      <c r="E89" s="193"/>
      <c r="F89" s="195"/>
      <c r="G89" s="196"/>
      <c r="H89" s="196"/>
      <c r="I89" s="196"/>
      <c r="J89" s="196"/>
      <c r="K89" s="196"/>
      <c r="L89" s="196"/>
      <c r="M89" s="196"/>
      <c r="N89" s="196"/>
      <c r="O89" s="196"/>
      <c r="P89" s="196"/>
      <c r="Q89" s="196"/>
      <c r="R89" s="196"/>
      <c r="S89" s="196"/>
      <c r="T89" s="196"/>
      <c r="U89" s="196"/>
      <c r="V89" s="196"/>
      <c r="W89" s="197"/>
      <c r="X89" s="198" t="str">
        <f>IF(SUM(F89:W89)=0,"",SUM(F89:W89))</f>
        <v/>
      </c>
    </row>
    <row r="90" spans="1:24" x14ac:dyDescent="0.25">
      <c r="A90" s="199"/>
      <c r="B90" s="200" t="s">
        <v>147</v>
      </c>
      <c r="C90" s="201" t="s">
        <v>140</v>
      </c>
      <c r="D90" s="200"/>
      <c r="E90" s="200"/>
      <c r="F90" s="202"/>
      <c r="G90" s="203"/>
      <c r="H90" s="203"/>
      <c r="I90" s="203"/>
      <c r="J90" s="203"/>
      <c r="K90" s="203"/>
      <c r="L90" s="203"/>
      <c r="M90" s="203"/>
      <c r="N90" s="203"/>
      <c r="O90" s="203"/>
      <c r="P90" s="203"/>
      <c r="Q90" s="203"/>
      <c r="R90" s="203"/>
      <c r="S90" s="203"/>
      <c r="T90" s="203"/>
      <c r="U90" s="203"/>
      <c r="V90" s="203"/>
      <c r="W90" s="204"/>
      <c r="X90" s="205" t="str">
        <f>IF(SUM(F90:W90)=0,"",SUM(F90:W90))</f>
        <v/>
      </c>
    </row>
    <row r="91" spans="1:24" x14ac:dyDescent="0.25">
      <c r="A91" s="199"/>
      <c r="B91" s="206"/>
      <c r="C91" s="207"/>
      <c r="D91" s="206"/>
      <c r="E91" s="206"/>
      <c r="F91" s="208"/>
      <c r="G91" s="209"/>
      <c r="H91" s="209"/>
      <c r="I91" s="209"/>
      <c r="J91" s="209"/>
      <c r="K91" s="209"/>
      <c r="L91" s="209"/>
      <c r="M91" s="209"/>
      <c r="N91" s="209"/>
      <c r="O91" s="209"/>
      <c r="P91" s="209"/>
      <c r="Q91" s="209"/>
      <c r="R91" s="209"/>
      <c r="S91" s="209"/>
      <c r="T91" s="209"/>
      <c r="U91" s="209"/>
      <c r="V91" s="209"/>
      <c r="W91" s="210"/>
      <c r="X91" s="211" t="str">
        <f>IF(SUM(F91:W91)=0,"",SUM(F91:W91))</f>
        <v/>
      </c>
    </row>
    <row r="92" spans="1:24" ht="7.5" customHeight="1" x14ac:dyDescent="0.25">
      <c r="A92" s="212"/>
      <c r="B92" s="213"/>
      <c r="C92" s="214"/>
      <c r="D92" s="215"/>
      <c r="E92" s="215"/>
      <c r="F92" s="216"/>
      <c r="G92" s="217"/>
      <c r="H92" s="217"/>
      <c r="I92" s="217"/>
      <c r="J92" s="217"/>
      <c r="K92" s="217"/>
      <c r="L92" s="217"/>
      <c r="M92" s="217"/>
      <c r="N92" s="217"/>
      <c r="O92" s="217"/>
      <c r="P92" s="217"/>
      <c r="Q92" s="217"/>
      <c r="R92" s="217"/>
      <c r="S92" s="217"/>
      <c r="T92" s="217"/>
      <c r="U92" s="217"/>
      <c r="V92" s="217"/>
      <c r="W92" s="218"/>
      <c r="X92" s="219" t="str">
        <f>IF(SUM(F92:W92)=0,"",SUM(F92:W92))</f>
        <v/>
      </c>
    </row>
    <row r="93" spans="1:24" x14ac:dyDescent="0.25">
      <c r="A93" s="220"/>
      <c r="B93" s="221"/>
      <c r="C93" s="222" t="s">
        <v>182</v>
      </c>
      <c r="D93" s="223"/>
      <c r="E93" s="224"/>
      <c r="F93" s="152"/>
      <c r="G93" s="152"/>
      <c r="H93" s="152"/>
      <c r="I93" s="152"/>
      <c r="J93" s="152"/>
      <c r="K93" s="152"/>
      <c r="L93" s="152"/>
      <c r="M93" s="152"/>
      <c r="N93" s="152"/>
      <c r="O93" s="152"/>
      <c r="P93" s="152"/>
      <c r="Q93" s="152"/>
      <c r="R93" s="152"/>
      <c r="S93" s="152"/>
      <c r="T93" s="152"/>
      <c r="U93" s="152"/>
      <c r="V93" s="152"/>
      <c r="W93" s="152"/>
      <c r="X93" s="211" t="str">
        <f>IF(SUM(F93:W93)=0,"",SUM(F93:W93))</f>
        <v/>
      </c>
    </row>
    <row r="94" spans="1:24" x14ac:dyDescent="0.25">
      <c r="A94" s="220"/>
      <c r="B94" s="221"/>
      <c r="C94" s="383" t="s">
        <v>188</v>
      </c>
      <c r="D94" s="384"/>
      <c r="E94" s="385"/>
      <c r="F94" s="225"/>
      <c r="G94" s="225"/>
      <c r="H94" s="225"/>
      <c r="I94" s="225"/>
      <c r="J94" s="225"/>
      <c r="K94" s="225"/>
      <c r="L94" s="225"/>
      <c r="M94" s="432">
        <v>1</v>
      </c>
      <c r="N94" s="225"/>
      <c r="O94" s="225"/>
      <c r="P94" s="225"/>
      <c r="Q94" s="225"/>
      <c r="R94" s="225"/>
      <c r="S94" s="225"/>
      <c r="T94" s="225"/>
      <c r="U94" s="225"/>
      <c r="V94" s="225"/>
      <c r="W94" s="237"/>
      <c r="X94" s="226">
        <f>IF(SUM(F94:W94)=0,"",SUM(F94:W94))</f>
        <v>1</v>
      </c>
    </row>
    <row r="95" spans="1:24" x14ac:dyDescent="0.25">
      <c r="A95" s="220"/>
      <c r="B95" s="221"/>
      <c r="C95" s="383" t="s">
        <v>189</v>
      </c>
      <c r="D95" s="384"/>
      <c r="E95" s="385" t="s">
        <v>189</v>
      </c>
      <c r="F95" s="225"/>
      <c r="G95" s="225"/>
      <c r="H95" s="225"/>
      <c r="I95" s="225"/>
      <c r="J95" s="225"/>
      <c r="K95" s="225"/>
      <c r="L95" s="225"/>
      <c r="M95" s="443">
        <f>M77</f>
        <v>25000</v>
      </c>
      <c r="N95" s="225"/>
      <c r="O95" s="225"/>
      <c r="P95" s="225"/>
      <c r="Q95" s="225"/>
      <c r="R95" s="225"/>
      <c r="S95" s="225"/>
      <c r="T95" s="225"/>
      <c r="U95" s="225"/>
      <c r="V95" s="225"/>
      <c r="W95" s="237"/>
      <c r="X95" s="226">
        <f>IF(SUM(F95:W95)=0,"",SUM(F95:W95))</f>
        <v>25000</v>
      </c>
    </row>
    <row r="96" spans="1:24" x14ac:dyDescent="0.25">
      <c r="A96" s="220"/>
      <c r="B96" s="221"/>
      <c r="C96" s="383" t="s">
        <v>190</v>
      </c>
      <c r="D96" s="384"/>
      <c r="E96" s="385" t="s">
        <v>190</v>
      </c>
      <c r="F96" s="225"/>
      <c r="G96" s="225"/>
      <c r="H96" s="225"/>
      <c r="I96" s="225"/>
      <c r="J96" s="225"/>
      <c r="K96" s="225"/>
      <c r="L96" s="225"/>
      <c r="M96" s="225">
        <v>100</v>
      </c>
      <c r="N96" s="225"/>
      <c r="O96" s="225"/>
      <c r="P96" s="225"/>
      <c r="Q96" s="225"/>
      <c r="R96" s="225"/>
      <c r="S96" s="225"/>
      <c r="T96" s="225"/>
      <c r="U96" s="225"/>
      <c r="V96" s="225"/>
      <c r="W96" s="237"/>
      <c r="X96" s="226">
        <f>IF(SUM(F96:W96)=0,"",SUM(F96:W96))</f>
        <v>100</v>
      </c>
    </row>
    <row r="97" spans="1:24" x14ac:dyDescent="0.25">
      <c r="A97" s="238"/>
      <c r="B97" s="239"/>
      <c r="C97" s="240"/>
      <c r="D97" s="239"/>
      <c r="E97" s="239"/>
      <c r="F97" s="152"/>
      <c r="G97" s="152"/>
      <c r="H97" s="152"/>
      <c r="I97" s="152"/>
      <c r="J97" s="152"/>
      <c r="K97" s="152"/>
      <c r="L97" s="152"/>
      <c r="M97" s="152"/>
      <c r="N97" s="152"/>
      <c r="O97" s="152"/>
      <c r="P97" s="152"/>
      <c r="Q97" s="152"/>
      <c r="R97" s="152"/>
      <c r="S97" s="152"/>
      <c r="T97" s="152"/>
      <c r="U97" s="152"/>
      <c r="V97" s="152"/>
      <c r="W97" s="152"/>
      <c r="X97" s="211"/>
    </row>
    <row r="98" spans="1:24" x14ac:dyDescent="0.25">
      <c r="A98" s="220"/>
      <c r="B98" s="221"/>
      <c r="C98" s="386" t="s">
        <v>208</v>
      </c>
      <c r="D98" s="387"/>
      <c r="E98" s="388"/>
      <c r="F98" s="152"/>
      <c r="G98" s="152"/>
      <c r="H98" s="152"/>
      <c r="I98" s="152"/>
      <c r="J98" s="152"/>
      <c r="K98" s="152"/>
      <c r="L98" s="152"/>
      <c r="M98" s="152"/>
      <c r="N98" s="152"/>
      <c r="O98" s="152"/>
      <c r="P98" s="152"/>
      <c r="Q98" s="152"/>
      <c r="R98" s="152"/>
      <c r="S98" s="152"/>
      <c r="T98" s="152"/>
      <c r="U98" s="152"/>
      <c r="V98" s="152"/>
      <c r="W98" s="152"/>
      <c r="X98" s="211" t="str">
        <f>IF(SUM(F98:W98)=0,"",SUM(F98:W98))</f>
        <v/>
      </c>
    </row>
    <row r="99" spans="1:24" x14ac:dyDescent="0.25">
      <c r="A99" s="220"/>
      <c r="B99" s="221"/>
      <c r="C99" s="383" t="s">
        <v>188</v>
      </c>
      <c r="D99" s="384"/>
      <c r="E99" s="385"/>
      <c r="F99" s="433">
        <f>F20</f>
        <v>1.3745E-2</v>
      </c>
      <c r="G99" s="433">
        <f>G20</f>
        <v>1.3745E-2</v>
      </c>
      <c r="H99" s="433">
        <f>H20</f>
        <v>0.16208500000000001</v>
      </c>
      <c r="I99" s="433">
        <f>I20</f>
        <v>0.16209999999999999</v>
      </c>
      <c r="J99" s="433">
        <f>J20</f>
        <v>0.16209999999999999</v>
      </c>
      <c r="K99" s="433">
        <f>K20</f>
        <v>0.16209999999999999</v>
      </c>
      <c r="L99" s="433">
        <f>L20</f>
        <v>0.16209999999999999</v>
      </c>
      <c r="M99" s="433">
        <f>M20</f>
        <v>0.16209999999999999</v>
      </c>
      <c r="N99" s="225"/>
      <c r="O99" s="225"/>
      <c r="P99" s="225"/>
      <c r="Q99" s="225"/>
      <c r="R99" s="225"/>
      <c r="S99" s="225"/>
      <c r="T99" s="225"/>
      <c r="U99" s="225"/>
      <c r="V99" s="225"/>
      <c r="W99" s="237"/>
      <c r="X99" s="226">
        <f>IF(SUM(F99:W99)=0,"",SUM(F99:W99))</f>
        <v>1.000075</v>
      </c>
    </row>
    <row r="100" spans="1:24" x14ac:dyDescent="0.25">
      <c r="A100" s="220"/>
      <c r="B100" s="221"/>
      <c r="C100" s="383" t="s">
        <v>189</v>
      </c>
      <c r="D100" s="384"/>
      <c r="E100" s="385" t="s">
        <v>189</v>
      </c>
      <c r="F100" s="227">
        <f>F21</f>
        <v>15119.5</v>
      </c>
      <c r="G100" s="227">
        <f>G21</f>
        <v>30239</v>
      </c>
      <c r="H100" s="227">
        <f>H21</f>
        <v>208532.5</v>
      </c>
      <c r="I100" s="227">
        <f>I21</f>
        <v>386826</v>
      </c>
      <c r="J100" s="227">
        <f>J21</f>
        <v>565119.5</v>
      </c>
      <c r="K100" s="227">
        <f>K21</f>
        <v>743413</v>
      </c>
      <c r="L100" s="227">
        <f>L21</f>
        <v>921706.5</v>
      </c>
      <c r="M100" s="227">
        <v>1125000</v>
      </c>
      <c r="N100" s="225"/>
      <c r="O100" s="225"/>
      <c r="P100" s="225"/>
      <c r="Q100" s="225"/>
      <c r="R100" s="225"/>
      <c r="S100" s="225"/>
      <c r="T100" s="225"/>
      <c r="U100" s="225"/>
      <c r="V100" s="225"/>
      <c r="W100" s="237"/>
      <c r="X100" s="226">
        <v>1125000</v>
      </c>
    </row>
    <row r="101" spans="1:24" x14ac:dyDescent="0.25">
      <c r="A101" s="220"/>
      <c r="B101" s="221"/>
      <c r="C101" s="383" t="s">
        <v>190</v>
      </c>
      <c r="D101" s="384"/>
      <c r="E101" s="385" t="s">
        <v>190</v>
      </c>
      <c r="F101" s="433">
        <f>F22</f>
        <v>1.3745E-2</v>
      </c>
      <c r="G101" s="433">
        <f>G22</f>
        <v>2.7490000000000001E-2</v>
      </c>
      <c r="H101" s="433">
        <f>H22</f>
        <v>0.18957499999999999</v>
      </c>
      <c r="I101" s="433">
        <f>I22</f>
        <v>0.35165999999999997</v>
      </c>
      <c r="J101" s="433">
        <f>J22</f>
        <v>0.51374500000000001</v>
      </c>
      <c r="K101" s="433">
        <f>K22</f>
        <v>0.67583000000000004</v>
      </c>
      <c r="L101" s="433">
        <f>L22</f>
        <v>0.83791499999999997</v>
      </c>
      <c r="M101" s="444">
        <f>M22</f>
        <v>1</v>
      </c>
      <c r="N101" s="225"/>
      <c r="O101" s="225"/>
      <c r="P101" s="225"/>
      <c r="Q101" s="225"/>
      <c r="R101" s="225"/>
      <c r="S101" s="225"/>
      <c r="T101" s="225"/>
      <c r="U101" s="225"/>
      <c r="V101" s="225"/>
      <c r="W101" s="237"/>
      <c r="X101" s="226">
        <v>100</v>
      </c>
    </row>
    <row r="102" spans="1:24" x14ac:dyDescent="0.25">
      <c r="A102" s="241"/>
      <c r="B102" s="242"/>
      <c r="C102" s="243"/>
      <c r="D102" s="244"/>
      <c r="E102" s="244"/>
      <c r="F102" s="244"/>
      <c r="G102" s="244"/>
      <c r="H102" s="244"/>
      <c r="I102" s="244"/>
      <c r="J102" s="244"/>
      <c r="K102" s="244"/>
      <c r="L102" s="244"/>
      <c r="N102" s="244"/>
      <c r="O102" s="244"/>
      <c r="P102" s="244"/>
      <c r="Q102" s="244"/>
      <c r="R102" s="244"/>
      <c r="S102" s="244"/>
      <c r="T102" s="244"/>
      <c r="U102" s="244"/>
      <c r="V102" s="244"/>
      <c r="W102" s="244"/>
      <c r="X102" s="245" t="str">
        <f>IF(SUM(F102:W102)=0,"",SUM(F102:W102))</f>
        <v/>
      </c>
    </row>
  </sheetData>
  <mergeCells count="45">
    <mergeCell ref="M13:M15"/>
    <mergeCell ref="D77:D79"/>
    <mergeCell ref="E77:E79"/>
    <mergeCell ref="M77:M79"/>
    <mergeCell ref="C100:E100"/>
    <mergeCell ref="C101:E101"/>
    <mergeCell ref="F26:X26"/>
    <mergeCell ref="C94:E94"/>
    <mergeCell ref="C95:E95"/>
    <mergeCell ref="C96:E96"/>
    <mergeCell ref="C98:E98"/>
    <mergeCell ref="C99:E99"/>
    <mergeCell ref="X77:X79"/>
    <mergeCell ref="F6:X6"/>
    <mergeCell ref="C20:E20"/>
    <mergeCell ref="C21:E21"/>
    <mergeCell ref="C22:E22"/>
    <mergeCell ref="D25:E25"/>
    <mergeCell ref="E9:E11"/>
    <mergeCell ref="D9:D11"/>
    <mergeCell ref="D13:D15"/>
    <mergeCell ref="E13:E15"/>
    <mergeCell ref="F9:F11"/>
    <mergeCell ref="G9:G11"/>
    <mergeCell ref="H13:H15"/>
    <mergeCell ref="I13:I15"/>
    <mergeCell ref="J13:J15"/>
    <mergeCell ref="K13:K15"/>
    <mergeCell ref="L13:L15"/>
    <mergeCell ref="A26:A27"/>
    <mergeCell ref="B26:B27"/>
    <mergeCell ref="C26:C27"/>
    <mergeCell ref="D26:D27"/>
    <mergeCell ref="E26:E27"/>
    <mergeCell ref="Q1:V1"/>
    <mergeCell ref="A4:B4"/>
    <mergeCell ref="F4:J4"/>
    <mergeCell ref="L4:M4"/>
    <mergeCell ref="D5:E5"/>
    <mergeCell ref="S3:V3"/>
    <mergeCell ref="A6:A7"/>
    <mergeCell ref="B6:B7"/>
    <mergeCell ref="C6:C7"/>
    <mergeCell ref="D6:D7"/>
    <mergeCell ref="E6:E7"/>
  </mergeCells>
  <printOptions horizontalCentered="1"/>
  <pageMargins left="0.25" right="0.25" top="0.75" bottom="0.75" header="0.3" footer="0.3"/>
  <pageSetup paperSize="8" scale="47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tabSelected="1" view="pageBreakPreview" zoomScale="110" zoomScaleNormal="100" zoomScaleSheetLayoutView="110" workbookViewId="0">
      <selection activeCell="A26" sqref="A26"/>
    </sheetView>
  </sheetViews>
  <sheetFormatPr defaultRowHeight="15" x14ac:dyDescent="0.25"/>
  <cols>
    <col min="1" max="1" width="41.42578125" customWidth="1"/>
    <col min="2" max="2" width="37" customWidth="1"/>
    <col min="3" max="3" width="56.140625" customWidth="1"/>
  </cols>
  <sheetData>
    <row r="1" spans="1:3" s="25" customFormat="1" ht="60" x14ac:dyDescent="0.25">
      <c r="A1" s="58" t="s">
        <v>243</v>
      </c>
      <c r="B1" s="58" t="s">
        <v>268</v>
      </c>
      <c r="C1" s="58" t="s">
        <v>245</v>
      </c>
    </row>
    <row r="2" spans="1:3" s="25" customFormat="1" ht="22.7" customHeight="1" x14ac:dyDescent="0.25">
      <c r="A2" s="66"/>
      <c r="B2" s="67"/>
      <c r="C2" s="68"/>
    </row>
    <row r="3" spans="1:3" x14ac:dyDescent="0.25">
      <c r="A3" s="390" t="s">
        <v>52</v>
      </c>
      <c r="B3" s="391"/>
      <c r="C3" s="392"/>
    </row>
    <row r="4" spans="1:3" x14ac:dyDescent="0.25">
      <c r="A4" s="393"/>
      <c r="B4" s="394"/>
      <c r="C4" s="395"/>
    </row>
    <row r="5" spans="1:3" x14ac:dyDescent="0.25">
      <c r="A5" s="396"/>
      <c r="B5" s="397"/>
      <c r="C5" s="398"/>
    </row>
    <row r="6" spans="1:3" x14ac:dyDescent="0.25">
      <c r="A6" s="405"/>
      <c r="B6" s="389"/>
      <c r="C6" s="38"/>
    </row>
    <row r="7" spans="1:3" ht="63.75" customHeight="1" x14ac:dyDescent="0.25">
      <c r="A7" s="399" t="s">
        <v>56</v>
      </c>
      <c r="B7" s="400"/>
      <c r="C7" s="401"/>
    </row>
    <row r="8" spans="1:3" x14ac:dyDescent="0.25">
      <c r="A8" s="405"/>
      <c r="B8" s="389"/>
      <c r="C8" s="38"/>
    </row>
    <row r="9" spans="1:3" x14ac:dyDescent="0.25">
      <c r="A9" s="39" t="s">
        <v>269</v>
      </c>
      <c r="B9" s="34"/>
      <c r="C9" s="38"/>
    </row>
    <row r="10" spans="1:3" x14ac:dyDescent="0.25">
      <c r="A10" s="40" t="s">
        <v>212</v>
      </c>
      <c r="B10" s="31"/>
      <c r="C10" s="41" t="s">
        <v>241</v>
      </c>
    </row>
    <row r="11" spans="1:3" x14ac:dyDescent="0.25">
      <c r="A11" s="248"/>
      <c r="B11" s="249"/>
      <c r="C11" s="250" t="s">
        <v>270</v>
      </c>
    </row>
    <row r="12" spans="1:3" x14ac:dyDescent="0.25">
      <c r="A12" s="42"/>
      <c r="B12" s="35"/>
      <c r="C12" s="38"/>
    </row>
    <row r="13" spans="1:3" x14ac:dyDescent="0.25">
      <c r="A13" s="43"/>
      <c r="B13" s="44"/>
      <c r="C13" s="38"/>
    </row>
    <row r="14" spans="1:3" ht="15.75" customHeight="1" x14ac:dyDescent="0.25">
      <c r="A14" s="402" t="s">
        <v>121</v>
      </c>
      <c r="B14" s="403"/>
      <c r="C14" s="404"/>
    </row>
    <row r="15" spans="1:3" x14ac:dyDescent="0.25">
      <c r="A15" s="256" t="s">
        <v>53</v>
      </c>
      <c r="B15" s="33"/>
      <c r="C15" s="38"/>
    </row>
    <row r="16" spans="1:3" x14ac:dyDescent="0.25">
      <c r="A16" s="45"/>
      <c r="B16" s="33"/>
      <c r="C16" s="38"/>
    </row>
    <row r="17" spans="1:3" x14ac:dyDescent="0.25">
      <c r="A17" s="39"/>
      <c r="B17" s="33"/>
      <c r="C17" s="38"/>
    </row>
    <row r="18" spans="1:3" x14ac:dyDescent="0.25">
      <c r="A18" s="255" t="s">
        <v>57</v>
      </c>
      <c r="B18" s="36"/>
      <c r="C18" s="38"/>
    </row>
    <row r="19" spans="1:3" x14ac:dyDescent="0.25">
      <c r="A19" s="46"/>
      <c r="B19" s="36"/>
      <c r="C19" s="47"/>
    </row>
    <row r="20" spans="1:3" x14ac:dyDescent="0.25">
      <c r="A20" s="46"/>
      <c r="B20" s="36"/>
      <c r="C20" s="52" t="s">
        <v>213</v>
      </c>
    </row>
    <row r="21" spans="1:3" x14ac:dyDescent="0.25">
      <c r="A21" s="46"/>
      <c r="B21" s="37"/>
      <c r="C21" s="48"/>
    </row>
    <row r="22" spans="1:3" x14ac:dyDescent="0.25">
      <c r="A22" s="405"/>
      <c r="B22" s="389"/>
      <c r="C22" s="38"/>
    </row>
    <row r="23" spans="1:3" x14ac:dyDescent="0.25">
      <c r="A23" s="402" t="s">
        <v>54</v>
      </c>
      <c r="B23" s="403"/>
      <c r="C23" s="404"/>
    </row>
    <row r="24" spans="1:3" ht="27" customHeight="1" x14ac:dyDescent="0.25">
      <c r="A24" s="256" t="s">
        <v>53</v>
      </c>
      <c r="B24" s="33"/>
      <c r="C24" s="38"/>
    </row>
    <row r="25" spans="1:3" ht="27" customHeight="1" x14ac:dyDescent="0.25">
      <c r="A25" s="45"/>
      <c r="B25" s="33"/>
      <c r="C25" s="38"/>
    </row>
    <row r="26" spans="1:3" ht="18.75" customHeight="1" x14ac:dyDescent="0.25">
      <c r="A26" s="49"/>
      <c r="B26" s="33"/>
      <c r="C26" s="38"/>
    </row>
    <row r="27" spans="1:3" x14ac:dyDescent="0.25">
      <c r="A27" s="50" t="s">
        <v>58</v>
      </c>
      <c r="B27" s="37"/>
      <c r="C27" s="51" t="s">
        <v>210</v>
      </c>
    </row>
    <row r="28" spans="1:3" x14ac:dyDescent="0.25">
      <c r="A28" s="46"/>
      <c r="B28" s="36"/>
      <c r="C28" s="52" t="s">
        <v>55</v>
      </c>
    </row>
    <row r="29" spans="1:3" x14ac:dyDescent="0.25">
      <c r="A29" s="46"/>
      <c r="B29" s="36"/>
      <c r="C29" s="52"/>
    </row>
    <row r="30" spans="1:3" x14ac:dyDescent="0.25">
      <c r="A30" s="46"/>
      <c r="B30" s="37"/>
      <c r="C30" s="38"/>
    </row>
    <row r="31" spans="1:3" x14ac:dyDescent="0.25">
      <c r="A31" s="53"/>
      <c r="B31" s="54"/>
      <c r="C31" s="55"/>
    </row>
    <row r="32" spans="1:3" x14ac:dyDescent="0.25">
      <c r="A32" s="389"/>
      <c r="B32" s="389"/>
    </row>
    <row r="33" spans="1:2" x14ac:dyDescent="0.25">
      <c r="A33" s="389"/>
      <c r="B33" s="389"/>
    </row>
    <row r="34" spans="1:2" x14ac:dyDescent="0.25">
      <c r="A34" s="32"/>
    </row>
  </sheetData>
  <mergeCells count="9">
    <mergeCell ref="A32:B32"/>
    <mergeCell ref="A33:B33"/>
    <mergeCell ref="A3:C5"/>
    <mergeCell ref="A7:C7"/>
    <mergeCell ref="A14:C14"/>
    <mergeCell ref="A23:C23"/>
    <mergeCell ref="A8:B8"/>
    <mergeCell ref="A22:B22"/>
    <mergeCell ref="A6:B6"/>
  </mergeCells>
  <printOptions horizontalCentered="1"/>
  <pageMargins left="0.51181102362204722" right="0.51181102362204722" top="0.39370078740157483" bottom="0.19685039370078741" header="0.31496062992125984" footer="0.31496062992125984"/>
  <pageSetup paperSize="9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4</vt:i4>
      </vt:variant>
    </vt:vector>
  </HeadingPairs>
  <TitlesOfParts>
    <vt:vector size="13" baseType="lpstr">
      <vt:lpstr>Partic.Conv. </vt:lpstr>
      <vt:lpstr>Folha Lider</vt:lpstr>
      <vt:lpstr>Responsab.Participes</vt:lpstr>
      <vt:lpstr>Plano Aplicação_Metas</vt:lpstr>
      <vt:lpstr>Descrição Metas</vt:lpstr>
      <vt:lpstr>Cron.Desembolso</vt:lpstr>
      <vt:lpstr>Cronogr.fisico-Financ.RV</vt:lpstr>
      <vt:lpstr>Declaração</vt:lpstr>
      <vt:lpstr>Plan1</vt:lpstr>
      <vt:lpstr>Declaração!Area_de_impressao</vt:lpstr>
      <vt:lpstr>'Folha Lider'!Area_de_impressao</vt:lpstr>
      <vt:lpstr>'Partic.Conv. '!Area_de_impressao</vt:lpstr>
      <vt:lpstr>'Plano Aplicação_Metas'!Titulos_de_impressao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</dc:creator>
  <cp:lastModifiedBy>Reinaldo</cp:lastModifiedBy>
  <cp:lastPrinted>2013-12-11T13:39:42Z</cp:lastPrinted>
  <dcterms:created xsi:type="dcterms:W3CDTF">2013-09-17T14:56:15Z</dcterms:created>
  <dcterms:modified xsi:type="dcterms:W3CDTF">2018-03-09T11:23:01Z</dcterms:modified>
</cp:coreProperties>
</file>